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Edita\Desktop\kramolna\Rozpočet\"/>
    </mc:Choice>
  </mc:AlternateContent>
  <bookViews>
    <workbookView xWindow="0" yWindow="0" windowWidth="21600" windowHeight="8985"/>
  </bookViews>
  <sheets>
    <sheet name="List1" sheetId="1" r:id="rId1"/>
    <sheet name="List2" sheetId="2" r:id="rId2"/>
    <sheet name="List3" sheetId="3" r:id="rId3"/>
  </sheets>
  <calcPr calcId="171027" iterateDelta="1E-4"/>
</workbook>
</file>

<file path=xl/calcChain.xml><?xml version="1.0" encoding="utf-8"?>
<calcChain xmlns="http://schemas.openxmlformats.org/spreadsheetml/2006/main">
  <c r="D238" i="1" l="1"/>
  <c r="D208" i="1"/>
  <c r="D200" i="1"/>
  <c r="D187" i="1"/>
  <c r="D184" i="1"/>
  <c r="D173" i="1"/>
  <c r="D169" i="1"/>
  <c r="D166" i="1"/>
  <c r="D162" i="1"/>
  <c r="D149" i="1"/>
  <c r="D146" i="1"/>
  <c r="D141" i="1"/>
  <c r="D138" i="1"/>
  <c r="D135" i="1"/>
  <c r="D131" i="1"/>
  <c r="D125" i="1"/>
  <c r="D120" i="1"/>
  <c r="D117" i="1"/>
  <c r="D114" i="1"/>
  <c r="D111" i="1"/>
  <c r="D107" i="1"/>
  <c r="D103" i="1"/>
  <c r="D91" i="1"/>
  <c r="D86" i="1"/>
  <c r="D83" i="1"/>
  <c r="D79" i="1"/>
  <c r="D76" i="1"/>
  <c r="D71" i="1"/>
  <c r="D61" i="1"/>
  <c r="D52" i="1"/>
  <c r="D48" i="1"/>
  <c r="D43" i="1"/>
  <c r="D40" i="1"/>
  <c r="D36" i="1"/>
  <c r="D31" i="1"/>
  <c r="D28" i="1"/>
  <c r="D25" i="1"/>
  <c r="D22" i="1"/>
  <c r="D19" i="1"/>
  <c r="D16" i="1"/>
  <c r="D54" i="1" l="1"/>
  <c r="D249" i="1" s="1"/>
  <c r="D246" i="1"/>
  <c r="D250" i="1" s="1"/>
  <c r="D251" i="1" l="1"/>
</calcChain>
</file>

<file path=xl/sharedStrings.xml><?xml version="1.0" encoding="utf-8"?>
<sst xmlns="http://schemas.openxmlformats.org/spreadsheetml/2006/main" count="272" uniqueCount="174">
  <si>
    <t>Návrh rozpočtu obce Kramolna na rok 2016</t>
  </si>
  <si>
    <t>ROZPOČTOVÉ   PŘÍJMY</t>
  </si>
  <si>
    <t>Paragraf</t>
  </si>
  <si>
    <t>Položka</t>
  </si>
  <si>
    <t>Text</t>
  </si>
  <si>
    <t>Návrh</t>
  </si>
  <si>
    <t>0000</t>
  </si>
  <si>
    <t>Daň z příjmů FO ze ZČ a funkč. pož.</t>
  </si>
  <si>
    <t>Daň z příjmů FO ze SVČ</t>
  </si>
  <si>
    <t>Dań z příjmů FO z kapit. výnosů</t>
  </si>
  <si>
    <t>Daň z příjmů právnických osob</t>
  </si>
  <si>
    <t>Dań z přidané hodnoty</t>
  </si>
  <si>
    <t>Popl.za provoz,schr.a odst. odpadu</t>
  </si>
  <si>
    <t>Poplatek ze psů</t>
  </si>
  <si>
    <t>Odvod loterií a podobných her</t>
  </si>
  <si>
    <t>Správní poplatky</t>
  </si>
  <si>
    <t>Daň z nemovitostí</t>
  </si>
  <si>
    <t>Neinv.přij.transfery ze SR</t>
  </si>
  <si>
    <t>CELKEM za 0000</t>
  </si>
  <si>
    <t>Podpora ostatních produkčních činností - les</t>
  </si>
  <si>
    <t>Příjmy z poskytování služ. a výrob.</t>
  </si>
  <si>
    <t>Celkem za 1032</t>
  </si>
  <si>
    <t>Ostatní zálež. Kultury - karneval</t>
  </si>
  <si>
    <t>Celkem za 3399</t>
  </si>
  <si>
    <t>Nebytové hospodářství  (has.zbroj., OÚ Kramolna)</t>
  </si>
  <si>
    <t>Příjmy z pronájmu ost.nemovitostí</t>
  </si>
  <si>
    <t>Celkem za 3613</t>
  </si>
  <si>
    <t>Veřejné osvětlení</t>
  </si>
  <si>
    <t>Přijaté nekapit.příspěvky a náhrady</t>
  </si>
  <si>
    <t>Celkem  za 3631</t>
  </si>
  <si>
    <t>Výstavba a údržba místních inženýrských sítí (plynovod)</t>
  </si>
  <si>
    <t>Ostatn. příjmy z pronájmu majetku</t>
  </si>
  <si>
    <t>Celkem za 3633</t>
  </si>
  <si>
    <t>Komulnální služby a územní rozvoj</t>
  </si>
  <si>
    <t>Přijmy z poskytování služ. a výrob.</t>
  </si>
  <si>
    <t>Přjmy z prod. Zboží</t>
  </si>
  <si>
    <t>Příjmy z pronájmu pozemků</t>
  </si>
  <si>
    <t>Celkem za 3639</t>
  </si>
  <si>
    <t>Sběr a svoz komunálních odpadů</t>
  </si>
  <si>
    <t>Přijmy z prod. zboží</t>
  </si>
  <si>
    <t>Přiijaté nekapit.příspěvky a náhrady</t>
  </si>
  <si>
    <t>Celkem za 3722</t>
  </si>
  <si>
    <t>Využívání a zneškodňování komun. Odpadů</t>
  </si>
  <si>
    <t>Celkem za 3725</t>
  </si>
  <si>
    <t>Činnost místní správy</t>
  </si>
  <si>
    <t>Příjmy z prod. zboží</t>
  </si>
  <si>
    <t>Příjmy z pronájmu ostat.nemov.</t>
  </si>
  <si>
    <t>Celkem za 6171</t>
  </si>
  <si>
    <t>Obecné příjmy a výdaje z finančních operací</t>
  </si>
  <si>
    <t>Příjmy z úroků (část)</t>
  </si>
  <si>
    <t>Příjmy z podílů zisk a dividend</t>
  </si>
  <si>
    <t>Celkem za 6310</t>
  </si>
  <si>
    <t>ROZPOČTOVÉ  PŘÍJMY  CELKEM</t>
  </si>
  <si>
    <t>ROZPOČTOVÉ   VÝDAJE</t>
  </si>
  <si>
    <t>Podpora ostatních produkčních činnosti les</t>
  </si>
  <si>
    <t>Nákup ostatních služeb</t>
  </si>
  <si>
    <t>Vnitřní obchod (obecní stránky)</t>
  </si>
  <si>
    <t>Celkem  za 2141</t>
  </si>
  <si>
    <t>Silnice</t>
  </si>
  <si>
    <t>Nákup materiálu</t>
  </si>
  <si>
    <t>Pohonné hmoty a maziva</t>
  </si>
  <si>
    <t>Opravy a udržování</t>
  </si>
  <si>
    <t>Budovy, haly a stavby</t>
  </si>
  <si>
    <t>Celkem za 2212</t>
  </si>
  <si>
    <t>Ostatní záležitosti pozemních komunikací</t>
  </si>
  <si>
    <t>Celkem za 2219</t>
  </si>
  <si>
    <t>Provoz veřejné silniční dopravy</t>
  </si>
  <si>
    <t>Celkem za 2221</t>
  </si>
  <si>
    <t>Odvádění a čištění odpadních vod a nakl. s kaly</t>
  </si>
  <si>
    <t>Celkem za 2321</t>
  </si>
  <si>
    <t>Úpravy drobných vodních toků</t>
  </si>
  <si>
    <t>Celkem za 2333</t>
  </si>
  <si>
    <t>Předškolní zařízení</t>
  </si>
  <si>
    <t>Neinv. příspěvky zřízeným PO</t>
  </si>
  <si>
    <t>3111</t>
  </si>
  <si>
    <t>Stroje, přístsroje a zařízení</t>
  </si>
  <si>
    <t>Celkem za 3111</t>
  </si>
  <si>
    <t>Činnosti knihovnické</t>
  </si>
  <si>
    <t>Ostatní osobní výdaje</t>
  </si>
  <si>
    <t>Knihy, učební pomůcky a tisk</t>
  </si>
  <si>
    <t>Nákup mateiálu</t>
  </si>
  <si>
    <t>Plyn</t>
  </si>
  <si>
    <t>Elektrická energie</t>
  </si>
  <si>
    <t>Služby telekomunikací</t>
  </si>
  <si>
    <t>Programové vybavení</t>
  </si>
  <si>
    <t>Neinv.transfery cizím PO</t>
  </si>
  <si>
    <t>Celkem za 3314</t>
  </si>
  <si>
    <t>Ostatní záležitosti kultury</t>
  </si>
  <si>
    <t>3319</t>
  </si>
  <si>
    <t>Celkem za 3319</t>
  </si>
  <si>
    <t>Zachování a obnova kulturních památek</t>
  </si>
  <si>
    <t>Celkem za 3322</t>
  </si>
  <si>
    <t>Pořízení, zach.a obnova hodnot nár. hist. pověd.</t>
  </si>
  <si>
    <t>Celkem za 3326</t>
  </si>
  <si>
    <t>Rozhlas a televize</t>
  </si>
  <si>
    <t>Celkem za 3341</t>
  </si>
  <si>
    <t>Ostatní záležitosti sdělovacích prostředků</t>
  </si>
  <si>
    <t>Nákup ostatních služeb (zpravodaj)</t>
  </si>
  <si>
    <t>Celkem za 3349</t>
  </si>
  <si>
    <t>Ostatní záležitosti kultury, církví a sděl.prostř.</t>
  </si>
  <si>
    <t>Pohoštění</t>
  </si>
  <si>
    <t>Věcné dary</t>
  </si>
  <si>
    <t>Využití volného času dětí a mládeže</t>
  </si>
  <si>
    <t>Celkem za 3421</t>
  </si>
  <si>
    <t>Ostatní zájmová činnost a rekreace</t>
  </si>
  <si>
    <t>3429</t>
  </si>
  <si>
    <t>Nenivestiční transfery spolkům</t>
  </si>
  <si>
    <t>Celkem za 3429</t>
  </si>
  <si>
    <t>Hospice</t>
  </si>
  <si>
    <t>Neinv.travsf.církvím a náb. spol.</t>
  </si>
  <si>
    <t>Celkem za 3525</t>
  </si>
  <si>
    <t>Pomoc zdravotně postiženým a chronicky nemocným</t>
  </si>
  <si>
    <t>Neinv.transfery obč. sdružením</t>
  </si>
  <si>
    <t>Celkem  za 5222</t>
  </si>
  <si>
    <t>Celkem za 3631</t>
  </si>
  <si>
    <t>Územní plánování</t>
  </si>
  <si>
    <t>Ostatní nákupy DNM</t>
  </si>
  <si>
    <t>Celkem za 3635</t>
  </si>
  <si>
    <t>Komunální služby a územní rozvoj</t>
  </si>
  <si>
    <t>DDHM</t>
  </si>
  <si>
    <t>Nákup zboží</t>
  </si>
  <si>
    <t>Služby peněžních ústavů</t>
  </si>
  <si>
    <t>Nákup kolků</t>
  </si>
  <si>
    <t>Platby daní a poplatků SR</t>
  </si>
  <si>
    <t>3639</t>
  </si>
  <si>
    <t>Pozemky</t>
  </si>
  <si>
    <t>Celkem  za 3639</t>
  </si>
  <si>
    <t>Využívání a zneškodńování nebezpečných odpadů</t>
  </si>
  <si>
    <t>Celkem za 3724</t>
  </si>
  <si>
    <t>Využívání  a zenškodňování komunálních odpadů</t>
  </si>
  <si>
    <t>Nájemné</t>
  </si>
  <si>
    <t>Péče o vzhled obcí a veřejnou zeleň</t>
  </si>
  <si>
    <t>Celkem za 3745</t>
  </si>
  <si>
    <t>Osobní asist. peč. služba a podpora samost. bydlení</t>
  </si>
  <si>
    <t>Celkem za 4351</t>
  </si>
  <si>
    <t>Ochrana obyvatelstva</t>
  </si>
  <si>
    <t>Nespecifikované rezervy</t>
  </si>
  <si>
    <t>Celkem za 5212</t>
  </si>
  <si>
    <t>Požární ochrana - dobrovolná část</t>
  </si>
  <si>
    <t>Prádlo, oděv a obuv</t>
  </si>
  <si>
    <t>Studená voda</t>
  </si>
  <si>
    <t>Služby, školení a vzdělávání</t>
  </si>
  <si>
    <t>Celkem za 5512</t>
  </si>
  <si>
    <t>Zastupitelstva obcí</t>
  </si>
  <si>
    <t>Odměny členů ZO a krajů</t>
  </si>
  <si>
    <t>Povinné poj. na sociální zabezpeč.</t>
  </si>
  <si>
    <t>Povinné poj. na zdravotní poj.</t>
  </si>
  <si>
    <t>Cestovné (tuzemské)</t>
  </si>
  <si>
    <t>Celkem za 6112</t>
  </si>
  <si>
    <t>Platy zaměstnanců v prac. poměru</t>
  </si>
  <si>
    <t>Povinné pojistné na úrazové poj.</t>
  </si>
  <si>
    <t>Ochranné pomůcky</t>
  </si>
  <si>
    <t>Prádlo, oděv, obuv</t>
  </si>
  <si>
    <t>Knihy, učební pomůcky, tisk</t>
  </si>
  <si>
    <t>Služby pošt</t>
  </si>
  <si>
    <t>služby telekomunikací</t>
  </si>
  <si>
    <t>Konzultační, por. a práv. služby</t>
  </si>
  <si>
    <t>Zpracování dat a služby souvis. S inform. Technolog.</t>
  </si>
  <si>
    <t>Ostat. neinv.transfery nezisk.org.</t>
  </si>
  <si>
    <t>Neinvestiční transfery obcím</t>
  </si>
  <si>
    <t>Sluzby peněžních ústavů</t>
  </si>
  <si>
    <t>Pojištění funkčně nespecifikované</t>
  </si>
  <si>
    <t>Celkem za 6320</t>
  </si>
  <si>
    <t>ROZPOČTOVÉ  VÝDAJE  CELKEM</t>
  </si>
  <si>
    <t>ROZPOČET  CELKEM</t>
  </si>
  <si>
    <t>Příjmy celkem</t>
  </si>
  <si>
    <t>Výdaje celkem</t>
  </si>
  <si>
    <t>Rozdíl</t>
  </si>
  <si>
    <t>Rozpočet je sestaven jako schodkový v závazných ukazatelích paragrafech, rozdíl mezi příjmy a výdaji tvoří financování, jedná se o zapojení finančních prostředků z minulých let.</t>
  </si>
  <si>
    <t>Financování</t>
  </si>
  <si>
    <t>Změna stavu krátkodobých fnančních prostředků</t>
  </si>
  <si>
    <t>Třída 8 celkem</t>
  </si>
  <si>
    <t>Vyvěšeno dne: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</si>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</sst>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d&quot;.&quot;m&quot;.&quot;yyyy"/>
    <numFmt numFmtId="166" formatCode="[$$-409]#,##0.00;[Red]&quot;-&quot;[$$-409]#,##0.00"/>
  </numFmts>
  <fonts count="8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9BC2E6"/>
        <bgColor rgb="FF9BC2E6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50">
    <xf numFmtId="0" fontId="0" fillId="0" borderId="0" xfId="0"/>
    <xf numFmtId="49" fontId="0" fillId="0" borderId="0" xfId="0" applyNumberFormat="1"/>
    <xf numFmtId="49" fontId="0" fillId="4" borderId="2" xfId="0" applyNumberFormat="1" applyFill="1" applyBorder="1"/>
    <xf numFmtId="0" fontId="0" fillId="4" borderId="3" xfId="0" applyFill="1" applyBorder="1"/>
    <xf numFmtId="0" fontId="0" fillId="4" borderId="4" xfId="0" applyFill="1" applyBorder="1"/>
    <xf numFmtId="49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0" borderId="0" xfId="0" applyNumberFormat="1"/>
    <xf numFmtId="49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4" fontId="5" fillId="2" borderId="12" xfId="0" applyNumberFormat="1" applyFont="1" applyFill="1" applyBorder="1"/>
    <xf numFmtId="4" fontId="5" fillId="2" borderId="1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4" fontId="5" fillId="2" borderId="4" xfId="0" applyNumberFormat="1" applyFont="1" applyFill="1" applyBorder="1"/>
    <xf numFmtId="164" fontId="0" fillId="0" borderId="10" xfId="0" applyNumberFormat="1" applyBorder="1"/>
    <xf numFmtId="0" fontId="5" fillId="0" borderId="0" xfId="0" applyFont="1" applyFill="1" applyAlignment="1">
      <alignment horizontal="left"/>
    </xf>
    <xf numFmtId="4" fontId="5" fillId="0" borderId="0" xfId="0" applyNumberFormat="1" applyFont="1" applyFill="1"/>
    <xf numFmtId="4" fontId="4" fillId="5" borderId="13" xfId="0" applyNumberFormat="1" applyFont="1" applyFill="1" applyBorder="1"/>
    <xf numFmtId="164" fontId="5" fillId="2" borderId="4" xfId="0" applyNumberFormat="1" applyFont="1" applyFill="1" applyBorder="1"/>
    <xf numFmtId="49" fontId="0" fillId="0" borderId="2" xfId="0" applyNumberFormat="1" applyBorder="1"/>
    <xf numFmtId="0" fontId="0" fillId="0" borderId="14" xfId="0" applyBorder="1"/>
    <xf numFmtId="4" fontId="0" fillId="0" borderId="4" xfId="0" applyNumberFormat="1" applyBorder="1"/>
    <xf numFmtId="4" fontId="6" fillId="0" borderId="0" xfId="0" applyNumberFormat="1" applyFont="1"/>
    <xf numFmtId="49" fontId="0" fillId="0" borderId="8" xfId="0" applyNumberFormat="1" applyFill="1" applyBorder="1"/>
    <xf numFmtId="0" fontId="0" fillId="0" borderId="9" xfId="0" applyFill="1" applyBorder="1"/>
    <xf numFmtId="4" fontId="0" fillId="0" borderId="10" xfId="0" applyNumberFormat="1" applyFill="1" applyBorder="1"/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7" fillId="0" borderId="0" xfId="0" applyNumberFormat="1" applyFont="1"/>
    <xf numFmtId="4" fontId="5" fillId="0" borderId="10" xfId="0" applyNumberFormat="1" applyFont="1" applyBorder="1"/>
    <xf numFmtId="4" fontId="5" fillId="5" borderId="12" xfId="0" applyNumberFormat="1" applyFont="1" applyFill="1" applyBorder="1"/>
    <xf numFmtId="0" fontId="5" fillId="0" borderId="0" xfId="0" applyFont="1" applyAlignment="1">
      <alignment horizontal="center" wrapText="1"/>
    </xf>
    <xf numFmtId="0" fontId="6" fillId="0" borderId="0" xfId="0" applyFont="1"/>
    <xf numFmtId="164" fontId="5" fillId="2" borderId="12" xfId="0" applyNumberFormat="1" applyFont="1" applyFill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9" fontId="5" fillId="0" borderId="8" xfId="0" applyNumberFormat="1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horizontal="left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workbookViewId="0">
      <selection sqref="A1:D1"/>
    </sheetView>
  </sheetViews>
  <sheetFormatPr defaultRowHeight="15" x14ac:dyDescent="0.25"/>
  <cols>
    <col min="1" max="1" width="4.85546875" style="1" customWidth="1"/>
    <col min="2" max="2" width="5.7109375" customWidth="1"/>
    <col min="3" max="3" width="37" customWidth="1"/>
    <col min="4" max="4" width="13.85546875" customWidth="1"/>
    <col min="5" max="5" width="12.7109375" customWidth="1"/>
    <col min="6" max="6" width="11.28515625" customWidth="1"/>
    <col min="7" max="7" width="8.28515625" customWidth="1"/>
    <col min="8" max="1023" width="7.28515625" customWidth="1"/>
    <col min="1024" max="1024" width="7.140625" customWidth="1"/>
    <col min="1025" max="1025" width="8.85546875" customWidth="1"/>
  </cols>
  <sheetData>
    <row r="1" spans="1:6" ht="23.25" x14ac:dyDescent="0.35">
      <c r="A1" s="40" t="s">
        <v>0</v>
      </c>
      <c r="B1" s="40"/>
      <c r="C1" s="40"/>
      <c r="D1" s="40"/>
    </row>
    <row r="2" spans="1:6" ht="15.75" thickBot="1" x14ac:dyDescent="0.3"/>
    <row r="3" spans="1:6" ht="15.75" x14ac:dyDescent="0.25">
      <c r="A3" s="41" t="s">
        <v>1</v>
      </c>
      <c r="B3" s="41"/>
      <c r="C3" s="41"/>
      <c r="D3" s="41"/>
    </row>
    <row r="4" spans="1:6" ht="15.75" thickBot="1" x14ac:dyDescent="0.3">
      <c r="A4" s="2" t="s">
        <v>2</v>
      </c>
      <c r="B4" s="3" t="s">
        <v>3</v>
      </c>
      <c r="C4" s="3" t="s">
        <v>4</v>
      </c>
      <c r="D4" s="4" t="s">
        <v>5</v>
      </c>
    </row>
    <row r="5" spans="1:6" x14ac:dyDescent="0.25">
      <c r="A5" s="5" t="s">
        <v>6</v>
      </c>
      <c r="B5" s="6">
        <v>1111</v>
      </c>
      <c r="C5" s="6" t="s">
        <v>7</v>
      </c>
      <c r="D5" s="7">
        <v>2084420</v>
      </c>
      <c r="E5" s="8"/>
      <c r="F5" s="8"/>
    </row>
    <row r="6" spans="1:6" x14ac:dyDescent="0.25">
      <c r="A6" s="9" t="s">
        <v>6</v>
      </c>
      <c r="B6" s="10">
        <v>1112</v>
      </c>
      <c r="C6" s="10" t="s">
        <v>8</v>
      </c>
      <c r="D6" s="11">
        <v>116050</v>
      </c>
      <c r="E6" s="8"/>
      <c r="F6" s="8"/>
    </row>
    <row r="7" spans="1:6" x14ac:dyDescent="0.25">
      <c r="A7" s="9" t="s">
        <v>6</v>
      </c>
      <c r="B7" s="10">
        <v>1113</v>
      </c>
      <c r="C7" s="10" t="s">
        <v>9</v>
      </c>
      <c r="D7" s="11">
        <v>250540</v>
      </c>
      <c r="E7" s="8"/>
      <c r="F7" s="8"/>
    </row>
    <row r="8" spans="1:6" x14ac:dyDescent="0.25">
      <c r="A8" s="9" t="s">
        <v>6</v>
      </c>
      <c r="B8" s="10">
        <v>1121</v>
      </c>
      <c r="C8" s="10" t="s">
        <v>10</v>
      </c>
      <c r="D8" s="11">
        <v>2263270</v>
      </c>
      <c r="E8" s="8"/>
      <c r="F8" s="8"/>
    </row>
    <row r="9" spans="1:6" x14ac:dyDescent="0.25">
      <c r="A9" s="9" t="s">
        <v>6</v>
      </c>
      <c r="B9" s="10">
        <v>1211</v>
      </c>
      <c r="C9" s="10" t="s">
        <v>11</v>
      </c>
      <c r="D9" s="11">
        <v>4427420</v>
      </c>
      <c r="E9" s="8"/>
      <c r="F9" s="8"/>
    </row>
    <row r="10" spans="1:6" x14ac:dyDescent="0.25">
      <c r="A10" s="9" t="s">
        <v>6</v>
      </c>
      <c r="B10" s="10">
        <v>1340</v>
      </c>
      <c r="C10" s="10" t="s">
        <v>12</v>
      </c>
      <c r="D10" s="11">
        <v>504000</v>
      </c>
      <c r="E10" s="8"/>
      <c r="F10" s="8"/>
    </row>
    <row r="11" spans="1:6" x14ac:dyDescent="0.25">
      <c r="A11" s="9" t="s">
        <v>6</v>
      </c>
      <c r="B11" s="10">
        <v>1341</v>
      </c>
      <c r="C11" s="10" t="s">
        <v>13</v>
      </c>
      <c r="D11" s="11">
        <v>20000</v>
      </c>
      <c r="E11" s="8"/>
      <c r="F11" s="8"/>
    </row>
    <row r="12" spans="1:6" x14ac:dyDescent="0.25">
      <c r="A12" s="9" t="s">
        <v>6</v>
      </c>
      <c r="B12" s="10">
        <v>1351</v>
      </c>
      <c r="C12" s="10" t="s">
        <v>14</v>
      </c>
      <c r="D12" s="11">
        <v>40000</v>
      </c>
      <c r="E12" s="8"/>
      <c r="F12" s="8"/>
    </row>
    <row r="13" spans="1:6" x14ac:dyDescent="0.25">
      <c r="A13" s="9" t="s">
        <v>6</v>
      </c>
      <c r="B13" s="10">
        <v>1361</v>
      </c>
      <c r="C13" s="10" t="s">
        <v>15</v>
      </c>
      <c r="D13" s="11">
        <v>10000</v>
      </c>
      <c r="E13" s="8"/>
      <c r="F13" s="8"/>
    </row>
    <row r="14" spans="1:6" x14ac:dyDescent="0.25">
      <c r="A14" s="9" t="s">
        <v>6</v>
      </c>
      <c r="B14" s="10">
        <v>1511</v>
      </c>
      <c r="C14" s="10" t="s">
        <v>16</v>
      </c>
      <c r="D14" s="11">
        <v>380000</v>
      </c>
      <c r="E14" s="8"/>
      <c r="F14" s="8"/>
    </row>
    <row r="15" spans="1:6" x14ac:dyDescent="0.25">
      <c r="A15" s="9" t="s">
        <v>6</v>
      </c>
      <c r="B15" s="10">
        <v>4112</v>
      </c>
      <c r="C15" s="10" t="s">
        <v>17</v>
      </c>
      <c r="D15" s="11">
        <v>197200</v>
      </c>
      <c r="E15" s="8"/>
      <c r="F15" s="8"/>
    </row>
    <row r="16" spans="1:6" ht="15.75" thickBot="1" x14ac:dyDescent="0.3">
      <c r="A16" s="42" t="s">
        <v>18</v>
      </c>
      <c r="B16" s="42"/>
      <c r="C16" s="42"/>
      <c r="D16" s="12">
        <f>SUM(D5:D15)</f>
        <v>10292900</v>
      </c>
      <c r="E16" s="8"/>
      <c r="F16" s="8"/>
    </row>
    <row r="17" spans="1:6" x14ac:dyDescent="0.25">
      <c r="A17" s="43" t="s">
        <v>19</v>
      </c>
      <c r="B17" s="43"/>
      <c r="C17" s="43"/>
      <c r="D17" s="43"/>
    </row>
    <row r="18" spans="1:6" x14ac:dyDescent="0.25">
      <c r="A18" s="9">
        <v>1032</v>
      </c>
      <c r="B18" s="10">
        <v>2111</v>
      </c>
      <c r="C18" s="10" t="s">
        <v>20</v>
      </c>
      <c r="D18" s="11">
        <v>380000</v>
      </c>
      <c r="E18" s="8"/>
      <c r="F18" s="8"/>
    </row>
    <row r="19" spans="1:6" s="15" customFormat="1" ht="15.75" thickBot="1" x14ac:dyDescent="0.3">
      <c r="A19" s="42" t="s">
        <v>21</v>
      </c>
      <c r="B19" s="42"/>
      <c r="C19" s="42"/>
      <c r="D19" s="13">
        <f>SUM(D18)</f>
        <v>380000</v>
      </c>
      <c r="E19" s="14"/>
      <c r="F19" s="14"/>
    </row>
    <row r="20" spans="1:6" x14ac:dyDescent="0.25">
      <c r="A20" s="43" t="s">
        <v>22</v>
      </c>
      <c r="B20" s="43"/>
      <c r="C20" s="43"/>
      <c r="D20" s="43"/>
      <c r="F20" s="8"/>
    </row>
    <row r="21" spans="1:6" x14ac:dyDescent="0.25">
      <c r="A21" s="9">
        <v>3399</v>
      </c>
      <c r="B21" s="10">
        <v>2111</v>
      </c>
      <c r="C21" s="10" t="s">
        <v>20</v>
      </c>
      <c r="D21" s="11">
        <v>1000</v>
      </c>
      <c r="E21" s="8"/>
      <c r="F21" s="8"/>
    </row>
    <row r="22" spans="1:6" ht="15.75" thickBot="1" x14ac:dyDescent="0.3">
      <c r="A22" s="42" t="s">
        <v>23</v>
      </c>
      <c r="B22" s="42"/>
      <c r="C22" s="42"/>
      <c r="D22" s="16">
        <f>SUM(D21)</f>
        <v>1000</v>
      </c>
      <c r="E22" s="8"/>
      <c r="F22" s="8"/>
    </row>
    <row r="23" spans="1:6" x14ac:dyDescent="0.25">
      <c r="A23" s="43" t="s">
        <v>24</v>
      </c>
      <c r="B23" s="43"/>
      <c r="C23" s="43"/>
      <c r="D23" s="43"/>
    </row>
    <row r="24" spans="1:6" x14ac:dyDescent="0.25">
      <c r="A24" s="9">
        <v>3613</v>
      </c>
      <c r="B24" s="10">
        <v>2132</v>
      </c>
      <c r="C24" s="10" t="s">
        <v>25</v>
      </c>
      <c r="D24" s="11">
        <v>47640</v>
      </c>
      <c r="E24" s="8"/>
    </row>
    <row r="25" spans="1:6" ht="15.75" thickBot="1" x14ac:dyDescent="0.3">
      <c r="A25" s="42" t="s">
        <v>26</v>
      </c>
      <c r="B25" s="42"/>
      <c r="C25" s="42"/>
      <c r="D25" s="12">
        <f>SUM(D24)</f>
        <v>47640</v>
      </c>
      <c r="E25" s="8"/>
    </row>
    <row r="26" spans="1:6" x14ac:dyDescent="0.25">
      <c r="A26" s="43" t="s">
        <v>27</v>
      </c>
      <c r="B26" s="43"/>
      <c r="C26" s="43"/>
      <c r="D26" s="43"/>
      <c r="E26" s="8"/>
    </row>
    <row r="27" spans="1:6" x14ac:dyDescent="0.25">
      <c r="A27" s="9">
        <v>3631</v>
      </c>
      <c r="B27" s="10">
        <v>2324</v>
      </c>
      <c r="C27" s="10" t="s">
        <v>28</v>
      </c>
      <c r="D27" s="11">
        <v>1060</v>
      </c>
      <c r="E27" s="8"/>
    </row>
    <row r="28" spans="1:6" ht="15.75" thickBot="1" x14ac:dyDescent="0.3">
      <c r="A28" s="42" t="s">
        <v>29</v>
      </c>
      <c r="B28" s="42"/>
      <c r="C28" s="42"/>
      <c r="D28" s="16">
        <f>SUM(D27)</f>
        <v>1060</v>
      </c>
      <c r="E28" s="8"/>
    </row>
    <row r="29" spans="1:6" x14ac:dyDescent="0.25">
      <c r="A29" s="43" t="s">
        <v>30</v>
      </c>
      <c r="B29" s="43"/>
      <c r="C29" s="43"/>
      <c r="D29" s="43"/>
      <c r="F29" s="8"/>
    </row>
    <row r="30" spans="1:6" x14ac:dyDescent="0.25">
      <c r="A30" s="9">
        <v>3633</v>
      </c>
      <c r="B30" s="10">
        <v>2139</v>
      </c>
      <c r="C30" s="10" t="s">
        <v>31</v>
      </c>
      <c r="D30" s="11">
        <v>70200</v>
      </c>
      <c r="E30" s="8"/>
      <c r="F30" s="8"/>
    </row>
    <row r="31" spans="1:6" ht="15.75" thickBot="1" x14ac:dyDescent="0.3">
      <c r="A31" s="42" t="s">
        <v>32</v>
      </c>
      <c r="B31" s="42"/>
      <c r="C31" s="42"/>
      <c r="D31" s="12">
        <f>SUM(D30)</f>
        <v>70200</v>
      </c>
      <c r="E31" s="8"/>
      <c r="F31" s="8"/>
    </row>
    <row r="32" spans="1:6" x14ac:dyDescent="0.25">
      <c r="A32" s="43" t="s">
        <v>33</v>
      </c>
      <c r="B32" s="43"/>
      <c r="C32" s="43"/>
      <c r="D32" s="43"/>
      <c r="F32" s="8"/>
    </row>
    <row r="33" spans="1:6" x14ac:dyDescent="0.25">
      <c r="A33" s="9">
        <v>3639</v>
      </c>
      <c r="B33" s="10">
        <v>2111</v>
      </c>
      <c r="C33" s="10" t="s">
        <v>34</v>
      </c>
      <c r="D33" s="11">
        <v>7000</v>
      </c>
      <c r="E33" s="8"/>
      <c r="F33" s="8"/>
    </row>
    <row r="34" spans="1:6" x14ac:dyDescent="0.25">
      <c r="A34" s="9">
        <v>3639</v>
      </c>
      <c r="B34" s="10">
        <v>2112</v>
      </c>
      <c r="C34" s="10" t="s">
        <v>35</v>
      </c>
      <c r="D34" s="11">
        <v>8000</v>
      </c>
      <c r="E34" s="8"/>
      <c r="F34" s="8"/>
    </row>
    <row r="35" spans="1:6" x14ac:dyDescent="0.25">
      <c r="A35" s="9">
        <v>3639</v>
      </c>
      <c r="B35" s="10">
        <v>2131</v>
      </c>
      <c r="C35" s="10" t="s">
        <v>36</v>
      </c>
      <c r="D35" s="11">
        <v>14630</v>
      </c>
      <c r="E35" s="8"/>
      <c r="F35" s="8"/>
    </row>
    <row r="36" spans="1:6" ht="15.75" thickBot="1" x14ac:dyDescent="0.3">
      <c r="A36" s="42" t="s">
        <v>37</v>
      </c>
      <c r="B36" s="42"/>
      <c r="C36" s="42"/>
      <c r="D36" s="16">
        <f>SUM(D33:D35)</f>
        <v>29630</v>
      </c>
      <c r="E36" s="8"/>
      <c r="F36" s="8"/>
    </row>
    <row r="37" spans="1:6" x14ac:dyDescent="0.25">
      <c r="A37" s="43" t="s">
        <v>38</v>
      </c>
      <c r="B37" s="43"/>
      <c r="C37" s="43"/>
      <c r="D37" s="43"/>
      <c r="F37" s="8"/>
    </row>
    <row r="38" spans="1:6" x14ac:dyDescent="0.25">
      <c r="A38" s="9">
        <v>3722</v>
      </c>
      <c r="B38" s="10">
        <v>2112</v>
      </c>
      <c r="C38" s="10" t="s">
        <v>39</v>
      </c>
      <c r="D38" s="11">
        <v>10000</v>
      </c>
      <c r="E38" s="8"/>
      <c r="F38" s="8"/>
    </row>
    <row r="39" spans="1:6" x14ac:dyDescent="0.25">
      <c r="A39" s="9">
        <v>3722</v>
      </c>
      <c r="B39" s="10">
        <v>2324</v>
      </c>
      <c r="C39" s="10" t="s">
        <v>40</v>
      </c>
      <c r="D39" s="11">
        <v>15000</v>
      </c>
      <c r="E39" s="8"/>
      <c r="F39" s="8"/>
    </row>
    <row r="40" spans="1:6" ht="15.75" thickBot="1" x14ac:dyDescent="0.3">
      <c r="A40" s="42" t="s">
        <v>41</v>
      </c>
      <c r="B40" s="42"/>
      <c r="C40" s="42"/>
      <c r="D40" s="12">
        <f>SUM(D38:D39)</f>
        <v>25000</v>
      </c>
      <c r="E40" s="8"/>
      <c r="F40" s="8"/>
    </row>
    <row r="41" spans="1:6" x14ac:dyDescent="0.25">
      <c r="A41" s="43" t="s">
        <v>42</v>
      </c>
      <c r="B41" s="43"/>
      <c r="C41" s="43"/>
      <c r="D41" s="43"/>
      <c r="F41" s="8"/>
    </row>
    <row r="42" spans="1:6" x14ac:dyDescent="0.25">
      <c r="A42" s="9">
        <v>3725</v>
      </c>
      <c r="B42" s="10">
        <v>2324</v>
      </c>
      <c r="C42" s="10" t="s">
        <v>28</v>
      </c>
      <c r="D42" s="11">
        <v>55000</v>
      </c>
      <c r="E42" s="8"/>
      <c r="F42" s="8"/>
    </row>
    <row r="43" spans="1:6" ht="15.75" thickBot="1" x14ac:dyDescent="0.3">
      <c r="A43" s="42" t="s">
        <v>43</v>
      </c>
      <c r="B43" s="42"/>
      <c r="C43" s="42"/>
      <c r="D43" s="16">
        <f>SUM(D42)</f>
        <v>55000</v>
      </c>
      <c r="E43" s="8"/>
      <c r="F43" s="8"/>
    </row>
    <row r="44" spans="1:6" x14ac:dyDescent="0.25">
      <c r="A44" s="43" t="s">
        <v>44</v>
      </c>
      <c r="B44" s="43"/>
      <c r="C44" s="43"/>
      <c r="D44" s="43"/>
      <c r="F44" s="8"/>
    </row>
    <row r="45" spans="1:6" x14ac:dyDescent="0.25">
      <c r="A45" s="9">
        <v>6171</v>
      </c>
      <c r="B45" s="10">
        <v>2111</v>
      </c>
      <c r="C45" s="10" t="s">
        <v>20</v>
      </c>
      <c r="D45" s="17">
        <v>100</v>
      </c>
      <c r="F45" s="8"/>
    </row>
    <row r="46" spans="1:6" x14ac:dyDescent="0.25">
      <c r="A46" s="9">
        <v>6171</v>
      </c>
      <c r="B46" s="10">
        <v>2112</v>
      </c>
      <c r="C46" s="10" t="s">
        <v>45</v>
      </c>
      <c r="D46" s="11">
        <v>100</v>
      </c>
      <c r="E46" s="8"/>
      <c r="F46" s="8"/>
    </row>
    <row r="47" spans="1:6" x14ac:dyDescent="0.25">
      <c r="A47" s="9">
        <v>6171</v>
      </c>
      <c r="B47" s="10">
        <v>2132</v>
      </c>
      <c r="C47" s="10" t="s">
        <v>46</v>
      </c>
      <c r="D47" s="11">
        <v>8000</v>
      </c>
      <c r="E47" s="8"/>
      <c r="F47" s="8"/>
    </row>
    <row r="48" spans="1:6" ht="15.75" thickBot="1" x14ac:dyDescent="0.3">
      <c r="A48" s="42" t="s">
        <v>47</v>
      </c>
      <c r="B48" s="42"/>
      <c r="C48" s="42"/>
      <c r="D48" s="16">
        <f>SUM(D45:D47)</f>
        <v>8200</v>
      </c>
      <c r="E48" s="8"/>
      <c r="F48" s="8"/>
    </row>
    <row r="49" spans="1:6" x14ac:dyDescent="0.25">
      <c r="A49" s="43" t="s">
        <v>48</v>
      </c>
      <c r="B49" s="43"/>
      <c r="C49" s="43"/>
      <c r="D49" s="43"/>
      <c r="F49" s="8"/>
    </row>
    <row r="50" spans="1:6" x14ac:dyDescent="0.25">
      <c r="A50" s="9">
        <v>6310</v>
      </c>
      <c r="B50" s="10">
        <v>2141</v>
      </c>
      <c r="C50" s="10" t="s">
        <v>49</v>
      </c>
      <c r="D50" s="11">
        <v>25000</v>
      </c>
      <c r="E50" s="8"/>
      <c r="F50" s="8"/>
    </row>
    <row r="51" spans="1:6" x14ac:dyDescent="0.25">
      <c r="A51" s="9">
        <v>6310</v>
      </c>
      <c r="B51" s="10">
        <v>2142</v>
      </c>
      <c r="C51" s="10" t="s">
        <v>50</v>
      </c>
      <c r="D51" s="11">
        <v>30000</v>
      </c>
      <c r="E51" s="8"/>
      <c r="F51" s="8"/>
    </row>
    <row r="52" spans="1:6" ht="15.75" thickBot="1" x14ac:dyDescent="0.3">
      <c r="A52" s="42" t="s">
        <v>51</v>
      </c>
      <c r="B52" s="42"/>
      <c r="C52" s="42"/>
      <c r="D52" s="12">
        <f>SUM(D50:D51)</f>
        <v>55000</v>
      </c>
      <c r="E52" s="8"/>
      <c r="F52" s="8"/>
    </row>
    <row r="53" spans="1:6" s="15" customFormat="1" ht="15.75" thickBot="1" x14ac:dyDescent="0.3">
      <c r="A53" s="18"/>
      <c r="B53" s="18"/>
      <c r="C53" s="18"/>
      <c r="D53" s="19"/>
      <c r="E53" s="14"/>
      <c r="F53" s="14"/>
    </row>
    <row r="54" spans="1:6" ht="16.5" thickBot="1" x14ac:dyDescent="0.3">
      <c r="A54" s="44" t="s">
        <v>52</v>
      </c>
      <c r="B54" s="44"/>
      <c r="C54" s="44"/>
      <c r="D54" s="20">
        <f>SUM(D52,D48,D43,D40,D36,D31,D28,D25,D22,D19,D16)</f>
        <v>10965630</v>
      </c>
      <c r="E54" s="8"/>
      <c r="F54" s="8"/>
    </row>
    <row r="55" spans="1:6" x14ac:dyDescent="0.25">
      <c r="F55" s="8"/>
    </row>
    <row r="56" spans="1:6" ht="15.75" thickBot="1" x14ac:dyDescent="0.3">
      <c r="F56" s="8"/>
    </row>
    <row r="57" spans="1:6" ht="14.45" customHeight="1" x14ac:dyDescent="0.25">
      <c r="A57" s="41" t="s">
        <v>53</v>
      </c>
      <c r="B57" s="41"/>
      <c r="C57" s="41"/>
      <c r="D57" s="41"/>
    </row>
    <row r="58" spans="1:6" ht="15.75" thickBot="1" x14ac:dyDescent="0.3">
      <c r="A58" s="2" t="s">
        <v>2</v>
      </c>
      <c r="B58" s="3" t="s">
        <v>3</v>
      </c>
      <c r="C58" s="3" t="s">
        <v>4</v>
      </c>
      <c r="D58" s="4" t="s">
        <v>5</v>
      </c>
    </row>
    <row r="59" spans="1:6" x14ac:dyDescent="0.25">
      <c r="A59" s="43" t="s">
        <v>54</v>
      </c>
      <c r="B59" s="43"/>
      <c r="C59" s="43"/>
      <c r="D59" s="43"/>
    </row>
    <row r="60" spans="1:6" x14ac:dyDescent="0.25">
      <c r="A60" s="9">
        <v>1032</v>
      </c>
      <c r="B60" s="10">
        <v>5169</v>
      </c>
      <c r="C60" s="10" t="s">
        <v>55</v>
      </c>
      <c r="D60" s="11">
        <v>257490</v>
      </c>
      <c r="E60" s="8"/>
      <c r="F60" s="8"/>
    </row>
    <row r="61" spans="1:6" ht="15.75" thickBot="1" x14ac:dyDescent="0.3">
      <c r="A61" s="42" t="s">
        <v>21</v>
      </c>
      <c r="B61" s="42"/>
      <c r="C61" s="42"/>
      <c r="D61" s="12">
        <f>SUM(D60)</f>
        <v>257490</v>
      </c>
      <c r="E61" s="8"/>
      <c r="F61" s="8"/>
    </row>
    <row r="62" spans="1:6" x14ac:dyDescent="0.25">
      <c r="A62" s="43" t="s">
        <v>56</v>
      </c>
      <c r="B62" s="43"/>
      <c r="C62" s="43"/>
      <c r="D62" s="43"/>
    </row>
    <row r="63" spans="1:6" x14ac:dyDescent="0.25">
      <c r="A63" s="9">
        <v>2141</v>
      </c>
      <c r="B63" s="10">
        <v>5169</v>
      </c>
      <c r="C63" s="10" t="s">
        <v>55</v>
      </c>
      <c r="D63" s="17">
        <v>20000</v>
      </c>
    </row>
    <row r="64" spans="1:6" ht="15.75" thickBot="1" x14ac:dyDescent="0.3">
      <c r="A64" s="42" t="s">
        <v>57</v>
      </c>
      <c r="B64" s="42"/>
      <c r="C64" s="42"/>
      <c r="D64" s="21">
        <v>20000</v>
      </c>
    </row>
    <row r="65" spans="1:6" x14ac:dyDescent="0.25">
      <c r="A65" s="43" t="s">
        <v>58</v>
      </c>
      <c r="B65" s="43"/>
      <c r="C65" s="43"/>
      <c r="D65" s="43"/>
    </row>
    <row r="66" spans="1:6" x14ac:dyDescent="0.25">
      <c r="A66" s="9">
        <v>2212</v>
      </c>
      <c r="B66" s="10">
        <v>5139</v>
      </c>
      <c r="C66" s="10" t="s">
        <v>59</v>
      </c>
      <c r="D66" s="11">
        <v>50000</v>
      </c>
      <c r="E66" s="8"/>
      <c r="F66" s="8"/>
    </row>
    <row r="67" spans="1:6" x14ac:dyDescent="0.25">
      <c r="A67" s="9">
        <v>2212</v>
      </c>
      <c r="B67" s="10">
        <v>5156</v>
      </c>
      <c r="C67" s="10" t="s">
        <v>60</v>
      </c>
      <c r="D67" s="11">
        <v>30000</v>
      </c>
      <c r="E67" s="8"/>
      <c r="F67" s="8"/>
    </row>
    <row r="68" spans="1:6" x14ac:dyDescent="0.25">
      <c r="A68" s="9">
        <v>2212</v>
      </c>
      <c r="B68" s="10">
        <v>5169</v>
      </c>
      <c r="C68" s="10" t="s">
        <v>55</v>
      </c>
      <c r="D68" s="11">
        <v>25000</v>
      </c>
      <c r="E68" s="8"/>
      <c r="F68" s="8"/>
    </row>
    <row r="69" spans="1:6" x14ac:dyDescent="0.25">
      <c r="A69" s="9">
        <v>2212</v>
      </c>
      <c r="B69" s="10">
        <v>5171</v>
      </c>
      <c r="C69" s="10" t="s">
        <v>61</v>
      </c>
      <c r="D69" s="11">
        <v>480000</v>
      </c>
      <c r="E69" s="8"/>
      <c r="F69" s="8"/>
    </row>
    <row r="70" spans="1:6" x14ac:dyDescent="0.25">
      <c r="A70" s="9">
        <v>2212</v>
      </c>
      <c r="B70" s="10">
        <v>6121</v>
      </c>
      <c r="C70" s="10" t="s">
        <v>62</v>
      </c>
      <c r="D70" s="11">
        <v>200000</v>
      </c>
      <c r="E70" s="8"/>
      <c r="F70" s="8"/>
    </row>
    <row r="71" spans="1:6" ht="15.75" thickBot="1" x14ac:dyDescent="0.3">
      <c r="A71" s="42" t="s">
        <v>63</v>
      </c>
      <c r="B71" s="42"/>
      <c r="C71" s="42"/>
      <c r="D71" s="12">
        <f>SUM(D66:D70)</f>
        <v>785000</v>
      </c>
      <c r="E71" s="8"/>
      <c r="F71" s="8"/>
    </row>
    <row r="72" spans="1:6" x14ac:dyDescent="0.25">
      <c r="A72" s="45" t="s">
        <v>64</v>
      </c>
      <c r="B72" s="45"/>
      <c r="C72" s="45"/>
      <c r="D72" s="45"/>
      <c r="F72" s="8"/>
    </row>
    <row r="73" spans="1:6" x14ac:dyDescent="0.25">
      <c r="A73" s="9">
        <v>2219</v>
      </c>
      <c r="B73" s="10">
        <v>5169</v>
      </c>
      <c r="C73" s="10" t="s">
        <v>55</v>
      </c>
      <c r="D73" s="11">
        <v>10000</v>
      </c>
      <c r="E73" s="8"/>
      <c r="F73" s="8"/>
    </row>
    <row r="74" spans="1:6" x14ac:dyDescent="0.25">
      <c r="A74" s="9">
        <v>2219</v>
      </c>
      <c r="B74" s="10">
        <v>5171</v>
      </c>
      <c r="C74" s="10" t="s">
        <v>61</v>
      </c>
      <c r="D74" s="11">
        <v>70000</v>
      </c>
      <c r="E74" s="8"/>
      <c r="F74" s="8"/>
    </row>
    <row r="75" spans="1:6" x14ac:dyDescent="0.25">
      <c r="A75" s="9">
        <v>2219</v>
      </c>
      <c r="B75" s="10">
        <v>6121</v>
      </c>
      <c r="C75" s="10" t="s">
        <v>62</v>
      </c>
      <c r="D75" s="11">
        <v>1000000</v>
      </c>
      <c r="E75" s="8"/>
      <c r="F75" s="8"/>
    </row>
    <row r="76" spans="1:6" ht="15.75" thickBot="1" x14ac:dyDescent="0.3">
      <c r="A76" s="42" t="s">
        <v>65</v>
      </c>
      <c r="B76" s="42"/>
      <c r="C76" s="42"/>
      <c r="D76" s="16">
        <f>SUM(D73:D75)</f>
        <v>1080000</v>
      </c>
      <c r="E76" s="8"/>
      <c r="F76" s="8"/>
    </row>
    <row r="77" spans="1:6" x14ac:dyDescent="0.25">
      <c r="A77" s="43" t="s">
        <v>66</v>
      </c>
      <c r="B77" s="43"/>
      <c r="C77" s="43"/>
      <c r="D77" s="43"/>
      <c r="F77" s="8"/>
    </row>
    <row r="78" spans="1:6" x14ac:dyDescent="0.25">
      <c r="A78" s="9">
        <v>2221</v>
      </c>
      <c r="B78" s="10">
        <v>5171</v>
      </c>
      <c r="C78" s="10" t="s">
        <v>61</v>
      </c>
      <c r="D78" s="11">
        <v>100000</v>
      </c>
      <c r="E78" s="8"/>
      <c r="F78" s="8"/>
    </row>
    <row r="79" spans="1:6" ht="15.75" thickBot="1" x14ac:dyDescent="0.3">
      <c r="A79" s="42" t="s">
        <v>67</v>
      </c>
      <c r="B79" s="42"/>
      <c r="C79" s="42"/>
      <c r="D79" s="12">
        <f>SUM(D78)</f>
        <v>100000</v>
      </c>
      <c r="E79" s="8"/>
      <c r="F79" s="8"/>
    </row>
    <row r="80" spans="1:6" x14ac:dyDescent="0.25">
      <c r="A80" s="43" t="s">
        <v>68</v>
      </c>
      <c r="B80" s="43"/>
      <c r="C80" s="43"/>
      <c r="D80" s="43"/>
      <c r="F80" s="8"/>
    </row>
    <row r="81" spans="1:6" x14ac:dyDescent="0.25">
      <c r="A81" s="9">
        <v>2321</v>
      </c>
      <c r="B81" s="10">
        <v>5169</v>
      </c>
      <c r="C81" s="10" t="s">
        <v>55</v>
      </c>
      <c r="D81" s="11">
        <v>15000</v>
      </c>
      <c r="E81" s="8"/>
      <c r="F81" s="8"/>
    </row>
    <row r="82" spans="1:6" x14ac:dyDescent="0.25">
      <c r="A82" s="9">
        <v>2321</v>
      </c>
      <c r="B82" s="10">
        <v>5171</v>
      </c>
      <c r="C82" s="10" t="s">
        <v>61</v>
      </c>
      <c r="D82" s="11">
        <v>50000</v>
      </c>
      <c r="E82" s="8"/>
      <c r="F82" s="8"/>
    </row>
    <row r="83" spans="1:6" ht="15.75" thickBot="1" x14ac:dyDescent="0.3">
      <c r="A83" s="42" t="s">
        <v>69</v>
      </c>
      <c r="B83" s="42"/>
      <c r="C83" s="42"/>
      <c r="D83" s="12">
        <f>SUM(D81:D82)</f>
        <v>65000</v>
      </c>
      <c r="E83" s="8"/>
      <c r="F83" s="8"/>
    </row>
    <row r="84" spans="1:6" x14ac:dyDescent="0.25">
      <c r="A84" s="43" t="s">
        <v>70</v>
      </c>
      <c r="B84" s="43"/>
      <c r="C84" s="43"/>
      <c r="D84" s="43"/>
      <c r="F84" s="8"/>
    </row>
    <row r="85" spans="1:6" x14ac:dyDescent="0.25">
      <c r="A85" s="9">
        <v>2333</v>
      </c>
      <c r="B85" s="10">
        <v>5171</v>
      </c>
      <c r="C85" s="10" t="s">
        <v>61</v>
      </c>
      <c r="D85" s="11">
        <v>50000</v>
      </c>
      <c r="F85" s="8"/>
    </row>
    <row r="86" spans="1:6" ht="15.75" thickBot="1" x14ac:dyDescent="0.3">
      <c r="A86" s="42" t="s">
        <v>71</v>
      </c>
      <c r="B86" s="42"/>
      <c r="C86" s="42"/>
      <c r="D86" s="16">
        <f>SUM(D85)</f>
        <v>50000</v>
      </c>
      <c r="F86" s="8"/>
    </row>
    <row r="87" spans="1:6" x14ac:dyDescent="0.25">
      <c r="A87" s="43" t="s">
        <v>72</v>
      </c>
      <c r="B87" s="43"/>
      <c r="C87" s="43"/>
      <c r="D87" s="43"/>
      <c r="F87" s="8"/>
    </row>
    <row r="88" spans="1:6" x14ac:dyDescent="0.25">
      <c r="A88" s="9">
        <v>3111</v>
      </c>
      <c r="B88" s="10">
        <v>5171</v>
      </c>
      <c r="C88" s="10" t="s">
        <v>61</v>
      </c>
      <c r="D88" s="11">
        <v>50000</v>
      </c>
      <c r="E88" s="8"/>
      <c r="F88" s="8"/>
    </row>
    <row r="89" spans="1:6" x14ac:dyDescent="0.25">
      <c r="A89" s="9">
        <v>3111</v>
      </c>
      <c r="B89" s="10">
        <v>5331</v>
      </c>
      <c r="C89" s="10" t="s">
        <v>73</v>
      </c>
      <c r="D89" s="11">
        <v>452000</v>
      </c>
      <c r="E89" s="8"/>
      <c r="F89" s="8"/>
    </row>
    <row r="90" spans="1:6" x14ac:dyDescent="0.25">
      <c r="A90" s="22" t="s">
        <v>74</v>
      </c>
      <c r="B90" s="23">
        <v>6122</v>
      </c>
      <c r="C90" s="23" t="s">
        <v>75</v>
      </c>
      <c r="D90" s="24">
        <v>150000</v>
      </c>
      <c r="E90" s="8"/>
      <c r="F90" s="8"/>
    </row>
    <row r="91" spans="1:6" ht="15.75" thickBot="1" x14ac:dyDescent="0.3">
      <c r="A91" s="42" t="s">
        <v>76</v>
      </c>
      <c r="B91" s="42"/>
      <c r="C91" s="42"/>
      <c r="D91" s="12">
        <f>SUM(D88:D90)</f>
        <v>652000</v>
      </c>
      <c r="E91" s="8"/>
      <c r="F91" s="8"/>
    </row>
    <row r="92" spans="1:6" x14ac:dyDescent="0.25">
      <c r="A92" s="43" t="s">
        <v>77</v>
      </c>
      <c r="B92" s="43"/>
      <c r="C92" s="43"/>
      <c r="D92" s="43"/>
      <c r="F92" s="8"/>
    </row>
    <row r="93" spans="1:6" x14ac:dyDescent="0.25">
      <c r="A93" s="9">
        <v>3314</v>
      </c>
      <c r="B93" s="10">
        <v>5021</v>
      </c>
      <c r="C93" s="10" t="s">
        <v>78</v>
      </c>
      <c r="D93" s="11">
        <v>22000</v>
      </c>
      <c r="F93" s="8"/>
    </row>
    <row r="94" spans="1:6" x14ac:dyDescent="0.25">
      <c r="A94" s="9">
        <v>3314</v>
      </c>
      <c r="B94" s="10">
        <v>5136</v>
      </c>
      <c r="C94" s="10" t="s">
        <v>79</v>
      </c>
      <c r="D94" s="11">
        <v>10000</v>
      </c>
      <c r="E94" s="8"/>
      <c r="F94" s="8"/>
    </row>
    <row r="95" spans="1:6" x14ac:dyDescent="0.25">
      <c r="A95" s="9">
        <v>3314</v>
      </c>
      <c r="B95" s="10">
        <v>5139</v>
      </c>
      <c r="C95" s="10" t="s">
        <v>80</v>
      </c>
      <c r="D95" s="11">
        <v>3000</v>
      </c>
      <c r="E95" s="8"/>
      <c r="F95" s="8"/>
    </row>
    <row r="96" spans="1:6" x14ac:dyDescent="0.25">
      <c r="A96" s="9">
        <v>3314</v>
      </c>
      <c r="B96" s="10">
        <v>5153</v>
      </c>
      <c r="C96" s="10" t="s">
        <v>81</v>
      </c>
      <c r="D96" s="11">
        <v>20000</v>
      </c>
      <c r="E96" s="8"/>
      <c r="F96" s="8"/>
    </row>
    <row r="97" spans="1:6" x14ac:dyDescent="0.25">
      <c r="A97" s="9">
        <v>3314</v>
      </c>
      <c r="B97" s="10">
        <v>5154</v>
      </c>
      <c r="C97" s="10" t="s">
        <v>82</v>
      </c>
      <c r="D97" s="11">
        <v>4000</v>
      </c>
      <c r="E97" s="8"/>
      <c r="F97" s="8"/>
    </row>
    <row r="98" spans="1:6" x14ac:dyDescent="0.25">
      <c r="A98" s="9">
        <v>3314</v>
      </c>
      <c r="B98" s="10">
        <v>5162</v>
      </c>
      <c r="C98" s="10" t="s">
        <v>83</v>
      </c>
      <c r="D98" s="11">
        <v>2000</v>
      </c>
      <c r="E98" s="8"/>
      <c r="F98" s="8"/>
    </row>
    <row r="99" spans="1:6" x14ac:dyDescent="0.25">
      <c r="A99" s="9">
        <v>3314</v>
      </c>
      <c r="B99" s="10">
        <v>5169</v>
      </c>
      <c r="C99" s="10" t="s">
        <v>55</v>
      </c>
      <c r="D99" s="11">
        <v>5000</v>
      </c>
      <c r="E99" s="8"/>
      <c r="F99" s="8"/>
    </row>
    <row r="100" spans="1:6" x14ac:dyDescent="0.25">
      <c r="A100" s="9">
        <v>3314</v>
      </c>
      <c r="B100" s="10">
        <v>5171</v>
      </c>
      <c r="C100" s="10" t="s">
        <v>61</v>
      </c>
      <c r="D100" s="11">
        <v>8000</v>
      </c>
      <c r="E100" s="8"/>
      <c r="F100" s="8"/>
    </row>
    <row r="101" spans="1:6" x14ac:dyDescent="0.25">
      <c r="A101" s="9">
        <v>3314</v>
      </c>
      <c r="B101" s="10">
        <v>5172</v>
      </c>
      <c r="C101" s="10" t="s">
        <v>84</v>
      </c>
      <c r="D101" s="11">
        <v>5000</v>
      </c>
      <c r="E101" s="8"/>
      <c r="F101" s="8"/>
    </row>
    <row r="102" spans="1:6" x14ac:dyDescent="0.25">
      <c r="A102" s="9">
        <v>3314</v>
      </c>
      <c r="B102" s="10">
        <v>5339</v>
      </c>
      <c r="C102" s="10" t="s">
        <v>85</v>
      </c>
      <c r="D102" s="11">
        <v>12000</v>
      </c>
      <c r="E102" s="8"/>
      <c r="F102" s="8"/>
    </row>
    <row r="103" spans="1:6" ht="15.75" thickBot="1" x14ac:dyDescent="0.3">
      <c r="A103" s="42" t="s">
        <v>86</v>
      </c>
      <c r="B103" s="42"/>
      <c r="C103" s="42"/>
      <c r="D103" s="16">
        <f>SUM(D93:D102)</f>
        <v>91000</v>
      </c>
      <c r="E103" s="25"/>
      <c r="F103" s="8"/>
    </row>
    <row r="104" spans="1:6" x14ac:dyDescent="0.25">
      <c r="A104" s="43" t="s">
        <v>87</v>
      </c>
      <c r="B104" s="43"/>
      <c r="C104" s="43"/>
      <c r="D104" s="43"/>
      <c r="F104" s="8"/>
    </row>
    <row r="105" spans="1:6" x14ac:dyDescent="0.25">
      <c r="A105" s="9">
        <v>3319</v>
      </c>
      <c r="B105" s="10">
        <v>5139</v>
      </c>
      <c r="C105" s="10" t="s">
        <v>59</v>
      </c>
      <c r="D105" s="11">
        <v>1000</v>
      </c>
      <c r="E105" s="8"/>
      <c r="F105" s="8"/>
    </row>
    <row r="106" spans="1:6" x14ac:dyDescent="0.25">
      <c r="A106" s="22" t="s">
        <v>88</v>
      </c>
      <c r="B106" s="23">
        <v>5169</v>
      </c>
      <c r="C106" s="23" t="s">
        <v>55</v>
      </c>
      <c r="D106" s="24">
        <v>5500</v>
      </c>
      <c r="E106" s="8"/>
      <c r="F106" s="8"/>
    </row>
    <row r="107" spans="1:6" ht="15.75" thickBot="1" x14ac:dyDescent="0.3">
      <c r="A107" s="42" t="s">
        <v>89</v>
      </c>
      <c r="B107" s="42"/>
      <c r="C107" s="42"/>
      <c r="D107" s="12">
        <f>SUM(D105:D106)</f>
        <v>6500</v>
      </c>
      <c r="E107" s="8"/>
      <c r="F107" s="8"/>
    </row>
    <row r="108" spans="1:6" x14ac:dyDescent="0.25">
      <c r="A108" s="43" t="s">
        <v>90</v>
      </c>
      <c r="B108" s="43"/>
      <c r="C108" s="43"/>
      <c r="D108" s="43"/>
      <c r="F108" s="8"/>
    </row>
    <row r="109" spans="1:6" x14ac:dyDescent="0.25">
      <c r="A109" s="9">
        <v>3322</v>
      </c>
      <c r="B109" s="10">
        <v>5154</v>
      </c>
      <c r="C109" s="10" t="s">
        <v>82</v>
      </c>
      <c r="D109" s="11">
        <v>1500</v>
      </c>
      <c r="E109" s="8"/>
      <c r="F109" s="8"/>
    </row>
    <row r="110" spans="1:6" x14ac:dyDescent="0.25">
      <c r="A110" s="9">
        <v>3322</v>
      </c>
      <c r="B110" s="10">
        <v>5171</v>
      </c>
      <c r="C110" s="10" t="s">
        <v>61</v>
      </c>
      <c r="D110" s="11">
        <v>10000</v>
      </c>
      <c r="E110" s="8"/>
      <c r="F110" s="8"/>
    </row>
    <row r="111" spans="1:6" ht="15.75" thickBot="1" x14ac:dyDescent="0.3">
      <c r="A111" s="42" t="s">
        <v>91</v>
      </c>
      <c r="B111" s="42"/>
      <c r="C111" s="42"/>
      <c r="D111" s="16">
        <f>SUM(D109:D110)</f>
        <v>11500</v>
      </c>
      <c r="E111" s="8"/>
      <c r="F111" s="8"/>
    </row>
    <row r="112" spans="1:6" x14ac:dyDescent="0.25">
      <c r="A112" s="43" t="s">
        <v>92</v>
      </c>
      <c r="B112" s="43"/>
      <c r="C112" s="43"/>
      <c r="D112" s="43"/>
      <c r="F112" s="8"/>
    </row>
    <row r="113" spans="1:6" x14ac:dyDescent="0.25">
      <c r="A113" s="26">
        <v>3326</v>
      </c>
      <c r="B113" s="27">
        <v>5171</v>
      </c>
      <c r="C113" s="27" t="s">
        <v>61</v>
      </c>
      <c r="D113" s="28">
        <v>30000</v>
      </c>
      <c r="E113" s="8"/>
      <c r="F113" s="8"/>
    </row>
    <row r="114" spans="1:6" ht="15.75" thickBot="1" x14ac:dyDescent="0.3">
      <c r="A114" s="42" t="s">
        <v>93</v>
      </c>
      <c r="B114" s="42"/>
      <c r="C114" s="42"/>
      <c r="D114" s="12">
        <f>SUM(D113)</f>
        <v>30000</v>
      </c>
      <c r="E114" s="8"/>
      <c r="F114" s="8"/>
    </row>
    <row r="115" spans="1:6" x14ac:dyDescent="0.25">
      <c r="A115" s="43" t="s">
        <v>94</v>
      </c>
      <c r="B115" s="43"/>
      <c r="C115" s="43"/>
      <c r="D115" s="43"/>
      <c r="F115" s="8"/>
    </row>
    <row r="116" spans="1:6" x14ac:dyDescent="0.25">
      <c r="A116" s="9">
        <v>3341</v>
      </c>
      <c r="B116" s="10">
        <v>5169</v>
      </c>
      <c r="C116" s="10" t="s">
        <v>55</v>
      </c>
      <c r="D116" s="11">
        <v>540</v>
      </c>
      <c r="E116" s="8"/>
      <c r="F116" s="8"/>
    </row>
    <row r="117" spans="1:6" ht="15.75" thickBot="1" x14ac:dyDescent="0.3">
      <c r="A117" s="42" t="s">
        <v>95</v>
      </c>
      <c r="B117" s="42"/>
      <c r="C117" s="42"/>
      <c r="D117" s="16">
        <f>SUM(D116)</f>
        <v>540</v>
      </c>
      <c r="E117" s="8"/>
      <c r="F117" s="8"/>
    </row>
    <row r="118" spans="1:6" x14ac:dyDescent="0.25">
      <c r="A118" s="43" t="s">
        <v>96</v>
      </c>
      <c r="B118" s="43"/>
      <c r="C118" s="43"/>
      <c r="D118" s="43"/>
      <c r="F118" s="8"/>
    </row>
    <row r="119" spans="1:6" x14ac:dyDescent="0.25">
      <c r="A119" s="9">
        <v>3349</v>
      </c>
      <c r="B119" s="10">
        <v>5169</v>
      </c>
      <c r="C119" s="10" t="s">
        <v>97</v>
      </c>
      <c r="D119" s="11">
        <v>24000</v>
      </c>
      <c r="E119" s="8"/>
      <c r="F119" s="8"/>
    </row>
    <row r="120" spans="1:6" ht="15.75" thickBot="1" x14ac:dyDescent="0.3">
      <c r="A120" s="42" t="s">
        <v>98</v>
      </c>
      <c r="B120" s="42"/>
      <c r="C120" s="42"/>
      <c r="D120" s="12">
        <f>SUM(D119)</f>
        <v>24000</v>
      </c>
      <c r="E120" s="8"/>
      <c r="F120" s="8"/>
    </row>
    <row r="121" spans="1:6" x14ac:dyDescent="0.25">
      <c r="A121" s="43" t="s">
        <v>99</v>
      </c>
      <c r="B121" s="43"/>
      <c r="C121" s="43"/>
      <c r="D121" s="43"/>
      <c r="F121" s="8"/>
    </row>
    <row r="122" spans="1:6" x14ac:dyDescent="0.25">
      <c r="A122" s="9">
        <v>3399</v>
      </c>
      <c r="B122" s="10">
        <v>5139</v>
      </c>
      <c r="C122" s="10" t="s">
        <v>59</v>
      </c>
      <c r="D122" s="11">
        <v>3000</v>
      </c>
      <c r="E122" s="8"/>
      <c r="F122" s="8"/>
    </row>
    <row r="123" spans="1:6" x14ac:dyDescent="0.25">
      <c r="A123" s="9">
        <v>3399</v>
      </c>
      <c r="B123" s="10">
        <v>5175</v>
      </c>
      <c r="C123" s="10" t="s">
        <v>100</v>
      </c>
      <c r="D123" s="11">
        <v>5000</v>
      </c>
      <c r="E123" s="8"/>
      <c r="F123" s="8"/>
    </row>
    <row r="124" spans="1:6" x14ac:dyDescent="0.25">
      <c r="A124" s="9">
        <v>3399</v>
      </c>
      <c r="B124" s="10">
        <v>5194</v>
      </c>
      <c r="C124" s="10" t="s">
        <v>101</v>
      </c>
      <c r="D124" s="11">
        <v>32000</v>
      </c>
      <c r="E124" s="8"/>
      <c r="F124" s="8"/>
    </row>
    <row r="125" spans="1:6" ht="15.75" thickBot="1" x14ac:dyDescent="0.3">
      <c r="A125" s="42" t="s">
        <v>23</v>
      </c>
      <c r="B125" s="42"/>
      <c r="C125" s="42"/>
      <c r="D125" s="16">
        <f>SUM(D122:D124)</f>
        <v>40000</v>
      </c>
      <c r="E125" s="8"/>
      <c r="F125" s="8"/>
    </row>
    <row r="126" spans="1:6" x14ac:dyDescent="0.25">
      <c r="A126" s="43" t="s">
        <v>102</v>
      </c>
      <c r="B126" s="43"/>
      <c r="C126" s="43"/>
      <c r="D126" s="43"/>
      <c r="F126" s="8"/>
    </row>
    <row r="127" spans="1:6" x14ac:dyDescent="0.25">
      <c r="A127" s="29">
        <v>3421</v>
      </c>
      <c r="B127" s="30">
        <v>5169</v>
      </c>
      <c r="C127" s="29" t="s">
        <v>55</v>
      </c>
      <c r="D127" s="31">
        <v>8000</v>
      </c>
      <c r="F127" s="8"/>
    </row>
    <row r="128" spans="1:6" x14ac:dyDescent="0.25">
      <c r="A128" s="9">
        <v>3421</v>
      </c>
      <c r="B128" s="10">
        <v>5171</v>
      </c>
      <c r="C128" s="10" t="s">
        <v>61</v>
      </c>
      <c r="D128" s="11">
        <v>40000</v>
      </c>
      <c r="F128" s="8"/>
    </row>
    <row r="129" spans="1:6" x14ac:dyDescent="0.25">
      <c r="A129" s="9">
        <v>3421</v>
      </c>
      <c r="B129" s="10">
        <v>5194</v>
      </c>
      <c r="C129" s="10" t="s">
        <v>101</v>
      </c>
      <c r="D129" s="11">
        <v>2000</v>
      </c>
      <c r="F129" s="8"/>
    </row>
    <row r="130" spans="1:6" x14ac:dyDescent="0.25">
      <c r="A130" s="9">
        <v>3421</v>
      </c>
      <c r="B130" s="10">
        <v>6121</v>
      </c>
      <c r="C130" s="10" t="s">
        <v>62</v>
      </c>
      <c r="D130" s="11">
        <v>600000</v>
      </c>
      <c r="E130" s="8"/>
      <c r="F130" s="8"/>
    </row>
    <row r="131" spans="1:6" ht="15.75" thickBot="1" x14ac:dyDescent="0.3">
      <c r="A131" s="42" t="s">
        <v>103</v>
      </c>
      <c r="B131" s="42"/>
      <c r="C131" s="42"/>
      <c r="D131" s="16">
        <f>SUM(D127:D130)</f>
        <v>650000</v>
      </c>
      <c r="E131" s="8"/>
      <c r="F131" s="8"/>
    </row>
    <row r="132" spans="1:6" x14ac:dyDescent="0.25">
      <c r="A132" s="43" t="s">
        <v>104</v>
      </c>
      <c r="B132" s="43"/>
      <c r="C132" s="43"/>
      <c r="D132" s="43"/>
      <c r="F132" s="8"/>
    </row>
    <row r="133" spans="1:6" x14ac:dyDescent="0.25">
      <c r="A133" s="9">
        <v>3429</v>
      </c>
      <c r="B133" s="10">
        <v>5194</v>
      </c>
      <c r="C133" s="10" t="s">
        <v>101</v>
      </c>
      <c r="D133" s="11">
        <v>2000</v>
      </c>
      <c r="F133" s="8"/>
    </row>
    <row r="134" spans="1:6" x14ac:dyDescent="0.25">
      <c r="A134" s="22" t="s">
        <v>105</v>
      </c>
      <c r="B134" s="23">
        <v>5222</v>
      </c>
      <c r="C134" s="23" t="s">
        <v>106</v>
      </c>
      <c r="D134" s="24">
        <v>170000</v>
      </c>
      <c r="F134" s="8"/>
    </row>
    <row r="135" spans="1:6" ht="15.75" thickBot="1" x14ac:dyDescent="0.3">
      <c r="A135" s="42" t="s">
        <v>107</v>
      </c>
      <c r="B135" s="42"/>
      <c r="C135" s="42"/>
      <c r="D135" s="12">
        <f>SUM(D133:D134)</f>
        <v>172000</v>
      </c>
      <c r="E135" s="8"/>
      <c r="F135" s="8"/>
    </row>
    <row r="136" spans="1:6" x14ac:dyDescent="0.25">
      <c r="A136" s="43" t="s">
        <v>108</v>
      </c>
      <c r="B136" s="43"/>
      <c r="C136" s="43"/>
      <c r="D136" s="43"/>
      <c r="F136" s="8"/>
    </row>
    <row r="137" spans="1:6" x14ac:dyDescent="0.25">
      <c r="A137" s="9">
        <v>3525</v>
      </c>
      <c r="B137" s="10">
        <v>5223</v>
      </c>
      <c r="C137" s="10" t="s">
        <v>109</v>
      </c>
      <c r="D137" s="11">
        <v>5000</v>
      </c>
      <c r="E137" s="8"/>
      <c r="F137" s="8"/>
    </row>
    <row r="138" spans="1:6" ht="15.75" thickBot="1" x14ac:dyDescent="0.3">
      <c r="A138" s="42" t="s">
        <v>110</v>
      </c>
      <c r="B138" s="42"/>
      <c r="C138" s="42"/>
      <c r="D138" s="16">
        <f>SUM(D137)</f>
        <v>5000</v>
      </c>
      <c r="E138" s="8"/>
      <c r="F138" s="8"/>
    </row>
    <row r="139" spans="1:6" x14ac:dyDescent="0.25">
      <c r="A139" s="43" t="s">
        <v>111</v>
      </c>
      <c r="B139" s="43"/>
      <c r="C139" s="43"/>
      <c r="D139" s="43"/>
      <c r="F139" s="8"/>
    </row>
    <row r="140" spans="1:6" x14ac:dyDescent="0.25">
      <c r="A140" s="9">
        <v>3543</v>
      </c>
      <c r="B140" s="10">
        <v>5222</v>
      </c>
      <c r="C140" s="10" t="s">
        <v>112</v>
      </c>
      <c r="D140" s="11">
        <v>10000</v>
      </c>
      <c r="F140" s="8"/>
    </row>
    <row r="141" spans="1:6" ht="15.75" thickBot="1" x14ac:dyDescent="0.3">
      <c r="A141" s="42" t="s">
        <v>113</v>
      </c>
      <c r="B141" s="42"/>
      <c r="C141" s="42"/>
      <c r="D141" s="12">
        <f>SUM(D140)</f>
        <v>10000</v>
      </c>
      <c r="F141" s="8"/>
    </row>
    <row r="142" spans="1:6" x14ac:dyDescent="0.25">
      <c r="A142" s="43" t="s">
        <v>27</v>
      </c>
      <c r="B142" s="43"/>
      <c r="C142" s="43"/>
      <c r="D142" s="43"/>
      <c r="F142" s="8"/>
    </row>
    <row r="143" spans="1:6" x14ac:dyDescent="0.25">
      <c r="A143" s="9">
        <v>3631</v>
      </c>
      <c r="B143" s="10">
        <v>5154</v>
      </c>
      <c r="C143" s="10" t="s">
        <v>82</v>
      </c>
      <c r="D143" s="11">
        <v>70000</v>
      </c>
      <c r="E143" s="8"/>
      <c r="F143" s="8"/>
    </row>
    <row r="144" spans="1:6" x14ac:dyDescent="0.25">
      <c r="A144" s="9">
        <v>3631</v>
      </c>
      <c r="B144" s="10">
        <v>5171</v>
      </c>
      <c r="C144" s="10" t="s">
        <v>61</v>
      </c>
      <c r="D144" s="11">
        <v>20000</v>
      </c>
      <c r="E144" s="8"/>
      <c r="F144" s="8"/>
    </row>
    <row r="145" spans="1:6" x14ac:dyDescent="0.25">
      <c r="A145" s="9">
        <v>3631</v>
      </c>
      <c r="B145" s="10">
        <v>6121</v>
      </c>
      <c r="C145" s="10" t="s">
        <v>62</v>
      </c>
      <c r="D145" s="11">
        <v>100000</v>
      </c>
      <c r="E145" s="8"/>
      <c r="F145" s="8"/>
    </row>
    <row r="146" spans="1:6" ht="15.75" thickBot="1" x14ac:dyDescent="0.3">
      <c r="A146" s="42" t="s">
        <v>114</v>
      </c>
      <c r="B146" s="42"/>
      <c r="C146" s="42"/>
      <c r="D146" s="16">
        <f>SUM(D143:D145)</f>
        <v>190000</v>
      </c>
      <c r="E146" s="8"/>
      <c r="F146" s="8"/>
    </row>
    <row r="147" spans="1:6" x14ac:dyDescent="0.25">
      <c r="A147" s="43" t="s">
        <v>115</v>
      </c>
      <c r="B147" s="43"/>
      <c r="C147" s="43"/>
      <c r="D147" s="43"/>
      <c r="F147" s="8"/>
    </row>
    <row r="148" spans="1:6" x14ac:dyDescent="0.25">
      <c r="A148" s="9">
        <v>3635</v>
      </c>
      <c r="B148" s="10">
        <v>6119</v>
      </c>
      <c r="C148" s="10" t="s">
        <v>116</v>
      </c>
      <c r="D148" s="11">
        <v>30250</v>
      </c>
      <c r="E148" s="8"/>
      <c r="F148" s="8"/>
    </row>
    <row r="149" spans="1:6" ht="15.75" thickBot="1" x14ac:dyDescent="0.3">
      <c r="A149" s="42" t="s">
        <v>117</v>
      </c>
      <c r="B149" s="42"/>
      <c r="C149" s="42"/>
      <c r="D149" s="12">
        <f>SUM(D148)</f>
        <v>30250</v>
      </c>
      <c r="E149" s="8"/>
      <c r="F149" s="8"/>
    </row>
    <row r="150" spans="1:6" x14ac:dyDescent="0.25">
      <c r="A150" s="43" t="s">
        <v>118</v>
      </c>
      <c r="B150" s="43"/>
      <c r="C150" s="43"/>
      <c r="D150" s="43"/>
      <c r="F150" s="8"/>
    </row>
    <row r="151" spans="1:6" x14ac:dyDescent="0.25">
      <c r="A151" s="9">
        <v>3639</v>
      </c>
      <c r="B151" s="10">
        <v>5137</v>
      </c>
      <c r="C151" s="10" t="s">
        <v>119</v>
      </c>
      <c r="D151" s="11">
        <v>40000</v>
      </c>
      <c r="E151" s="8"/>
      <c r="F151" s="8"/>
    </row>
    <row r="152" spans="1:6" x14ac:dyDescent="0.25">
      <c r="A152" s="9">
        <v>3639</v>
      </c>
      <c r="B152" s="10">
        <v>5138</v>
      </c>
      <c r="C152" s="10" t="s">
        <v>120</v>
      </c>
      <c r="D152" s="11">
        <v>12000</v>
      </c>
      <c r="E152" s="8"/>
      <c r="F152" s="8"/>
    </row>
    <row r="153" spans="1:6" x14ac:dyDescent="0.25">
      <c r="A153" s="9">
        <v>3639</v>
      </c>
      <c r="B153" s="10">
        <v>5139</v>
      </c>
      <c r="C153" s="10" t="s">
        <v>59</v>
      </c>
      <c r="D153" s="11">
        <v>60000</v>
      </c>
      <c r="E153" s="8"/>
      <c r="F153" s="8"/>
    </row>
    <row r="154" spans="1:6" x14ac:dyDescent="0.25">
      <c r="A154" s="9">
        <v>3639</v>
      </c>
      <c r="B154" s="10">
        <v>5154</v>
      </c>
      <c r="C154" s="10" t="s">
        <v>82</v>
      </c>
      <c r="D154" s="11">
        <v>5000</v>
      </c>
      <c r="E154" s="8"/>
      <c r="F154" s="8"/>
    </row>
    <row r="155" spans="1:6" x14ac:dyDescent="0.25">
      <c r="A155" s="9">
        <v>3639</v>
      </c>
      <c r="B155" s="10">
        <v>5156</v>
      </c>
      <c r="C155" s="10" t="s">
        <v>60</v>
      </c>
      <c r="D155" s="11">
        <v>50000</v>
      </c>
      <c r="E155" s="8"/>
      <c r="F155" s="8"/>
    </row>
    <row r="156" spans="1:6" x14ac:dyDescent="0.25">
      <c r="A156" s="9">
        <v>3639</v>
      </c>
      <c r="B156" s="10">
        <v>5163</v>
      </c>
      <c r="C156" s="10" t="s">
        <v>121</v>
      </c>
      <c r="D156" s="11">
        <v>4500</v>
      </c>
      <c r="E156" s="8"/>
      <c r="F156" s="8"/>
    </row>
    <row r="157" spans="1:6" x14ac:dyDescent="0.25">
      <c r="A157" s="9">
        <v>3639</v>
      </c>
      <c r="B157" s="10">
        <v>5169</v>
      </c>
      <c r="C157" s="10" t="s">
        <v>55</v>
      </c>
      <c r="D157" s="11">
        <v>20000</v>
      </c>
      <c r="E157" s="8"/>
      <c r="F157" s="8"/>
    </row>
    <row r="158" spans="1:6" x14ac:dyDescent="0.25">
      <c r="A158" s="9">
        <v>3639</v>
      </c>
      <c r="B158" s="10">
        <v>5171</v>
      </c>
      <c r="C158" s="10" t="s">
        <v>61</v>
      </c>
      <c r="D158" s="11">
        <v>30000</v>
      </c>
      <c r="E158" s="8"/>
      <c r="F158" s="8"/>
    </row>
    <row r="159" spans="1:6" x14ac:dyDescent="0.25">
      <c r="A159" s="9">
        <v>3639</v>
      </c>
      <c r="B159" s="10">
        <v>5361</v>
      </c>
      <c r="C159" s="10" t="s">
        <v>122</v>
      </c>
      <c r="D159" s="11">
        <v>3000</v>
      </c>
      <c r="E159" s="8"/>
      <c r="F159" s="8"/>
    </row>
    <row r="160" spans="1:6" x14ac:dyDescent="0.25">
      <c r="A160" s="9">
        <v>3639</v>
      </c>
      <c r="B160" s="10">
        <v>5362</v>
      </c>
      <c r="C160" s="10" t="s">
        <v>123</v>
      </c>
      <c r="D160" s="11">
        <v>2000</v>
      </c>
      <c r="E160" s="8"/>
      <c r="F160" s="8"/>
    </row>
    <row r="161" spans="1:6" x14ac:dyDescent="0.25">
      <c r="A161" s="22" t="s">
        <v>124</v>
      </c>
      <c r="B161" s="23">
        <v>6130</v>
      </c>
      <c r="C161" s="23" t="s">
        <v>125</v>
      </c>
      <c r="D161" s="24">
        <v>2250000</v>
      </c>
      <c r="E161" s="8"/>
      <c r="F161" s="8"/>
    </row>
    <row r="162" spans="1:6" ht="15.75" thickBot="1" x14ac:dyDescent="0.3">
      <c r="A162" s="42" t="s">
        <v>126</v>
      </c>
      <c r="B162" s="42"/>
      <c r="C162" s="42"/>
      <c r="D162" s="16">
        <f>SUM(D151:D161)</f>
        <v>2476500</v>
      </c>
      <c r="E162" s="8"/>
      <c r="F162" s="8"/>
    </row>
    <row r="163" spans="1:6" x14ac:dyDescent="0.25">
      <c r="A163" s="43" t="s">
        <v>38</v>
      </c>
      <c r="B163" s="43"/>
      <c r="C163" s="43"/>
      <c r="D163" s="43"/>
      <c r="F163" s="8"/>
    </row>
    <row r="164" spans="1:6" x14ac:dyDescent="0.25">
      <c r="A164" s="9">
        <v>3722</v>
      </c>
      <c r="B164" s="10">
        <v>5169</v>
      </c>
      <c r="C164" s="10" t="s">
        <v>55</v>
      </c>
      <c r="D164" s="11">
        <v>770000</v>
      </c>
      <c r="E164" s="8"/>
      <c r="F164" s="8"/>
    </row>
    <row r="165" spans="1:6" x14ac:dyDescent="0.25">
      <c r="A165" s="9">
        <v>3722</v>
      </c>
      <c r="B165" s="10">
        <v>5171</v>
      </c>
      <c r="C165" s="10" t="s">
        <v>61</v>
      </c>
      <c r="D165" s="11">
        <v>60000</v>
      </c>
      <c r="E165" s="8"/>
      <c r="F165" s="8"/>
    </row>
    <row r="166" spans="1:6" ht="15.75" thickBot="1" x14ac:dyDescent="0.3">
      <c r="A166" s="42" t="s">
        <v>41</v>
      </c>
      <c r="B166" s="42"/>
      <c r="C166" s="42"/>
      <c r="D166" s="12">
        <f>SUM(D164:D165)</f>
        <v>830000</v>
      </c>
      <c r="E166" s="8"/>
      <c r="F166" s="8"/>
    </row>
    <row r="167" spans="1:6" x14ac:dyDescent="0.25">
      <c r="A167" s="43" t="s">
        <v>127</v>
      </c>
      <c r="B167" s="43"/>
      <c r="C167" s="43"/>
      <c r="D167" s="43"/>
      <c r="F167" s="8"/>
    </row>
    <row r="168" spans="1:6" x14ac:dyDescent="0.25">
      <c r="A168" s="9">
        <v>3724</v>
      </c>
      <c r="B168" s="10">
        <v>5169</v>
      </c>
      <c r="C168" s="10" t="s">
        <v>55</v>
      </c>
      <c r="D168" s="11">
        <v>20000</v>
      </c>
      <c r="E168" s="8"/>
      <c r="F168" s="8"/>
    </row>
    <row r="169" spans="1:6" ht="15.75" thickBot="1" x14ac:dyDescent="0.3">
      <c r="A169" s="42" t="s">
        <v>128</v>
      </c>
      <c r="B169" s="42"/>
      <c r="C169" s="42"/>
      <c r="D169" s="16">
        <f>SUM(D168)</f>
        <v>20000</v>
      </c>
      <c r="E169" s="8"/>
      <c r="F169" s="8"/>
    </row>
    <row r="170" spans="1:6" x14ac:dyDescent="0.25">
      <c r="A170" s="43" t="s">
        <v>129</v>
      </c>
      <c r="B170" s="43"/>
      <c r="C170" s="43"/>
      <c r="D170" s="43"/>
    </row>
    <row r="171" spans="1:6" x14ac:dyDescent="0.25">
      <c r="A171" s="9">
        <v>3725</v>
      </c>
      <c r="B171" s="10">
        <v>5164</v>
      </c>
      <c r="C171" s="10" t="s">
        <v>130</v>
      </c>
      <c r="D171" s="11">
        <v>10000</v>
      </c>
      <c r="E171" s="8"/>
      <c r="F171" s="8"/>
    </row>
    <row r="172" spans="1:6" x14ac:dyDescent="0.25">
      <c r="A172" s="9">
        <v>3725</v>
      </c>
      <c r="B172" s="10">
        <v>5169</v>
      </c>
      <c r="C172" s="10" t="s">
        <v>55</v>
      </c>
      <c r="D172" s="11">
        <v>110000</v>
      </c>
      <c r="E172" s="8"/>
      <c r="F172" s="8"/>
    </row>
    <row r="173" spans="1:6" ht="15.75" thickBot="1" x14ac:dyDescent="0.3">
      <c r="A173" s="42" t="s">
        <v>43</v>
      </c>
      <c r="B173" s="42"/>
      <c r="C173" s="42"/>
      <c r="D173" s="12">
        <f>SUM(D171:D172)</f>
        <v>120000</v>
      </c>
      <c r="E173" s="8"/>
      <c r="F173" s="8"/>
    </row>
    <row r="174" spans="1:6" x14ac:dyDescent="0.25">
      <c r="A174" s="43" t="s">
        <v>131</v>
      </c>
      <c r="B174" s="43"/>
      <c r="C174" s="43"/>
      <c r="D174" s="43"/>
      <c r="F174" s="8"/>
    </row>
    <row r="175" spans="1:6" x14ac:dyDescent="0.25">
      <c r="A175" s="9">
        <v>3745</v>
      </c>
      <c r="B175" s="10">
        <v>5137</v>
      </c>
      <c r="C175" s="10" t="s">
        <v>119</v>
      </c>
      <c r="D175" s="11">
        <v>20000</v>
      </c>
      <c r="E175" s="8"/>
      <c r="F175" s="8"/>
    </row>
    <row r="176" spans="1:6" x14ac:dyDescent="0.25">
      <c r="A176" s="9">
        <v>3745</v>
      </c>
      <c r="B176" s="10">
        <v>5139</v>
      </c>
      <c r="C176" s="10" t="s">
        <v>59</v>
      </c>
      <c r="D176" s="11">
        <v>30000</v>
      </c>
      <c r="E176" s="8"/>
      <c r="F176" s="8"/>
    </row>
    <row r="177" spans="1:6" x14ac:dyDescent="0.25">
      <c r="A177" s="9">
        <v>3745</v>
      </c>
      <c r="B177" s="10">
        <v>5156</v>
      </c>
      <c r="C177" s="10" t="s">
        <v>60</v>
      </c>
      <c r="D177" s="11">
        <v>30000</v>
      </c>
      <c r="E177" s="8"/>
      <c r="F177" s="8"/>
    </row>
    <row r="178" spans="1:6" x14ac:dyDescent="0.25">
      <c r="A178" s="9">
        <v>3745</v>
      </c>
      <c r="B178" s="10">
        <v>5169</v>
      </c>
      <c r="C178" s="10" t="s">
        <v>55</v>
      </c>
      <c r="D178" s="11">
        <v>10000</v>
      </c>
      <c r="E178" s="8"/>
      <c r="F178" s="8"/>
    </row>
    <row r="179" spans="1:6" x14ac:dyDescent="0.25">
      <c r="A179" s="9">
        <v>3745</v>
      </c>
      <c r="B179" s="10">
        <v>5171</v>
      </c>
      <c r="C179" s="10" t="s">
        <v>61</v>
      </c>
      <c r="D179" s="11">
        <v>30000</v>
      </c>
      <c r="E179" s="8"/>
      <c r="F179" s="8"/>
    </row>
    <row r="180" spans="1:6" ht="15.75" thickBot="1" x14ac:dyDescent="0.3">
      <c r="A180" s="42" t="s">
        <v>132</v>
      </c>
      <c r="B180" s="42"/>
      <c r="C180" s="42"/>
      <c r="D180" s="16">
        <v>120000</v>
      </c>
      <c r="E180" s="8"/>
      <c r="F180" s="8"/>
    </row>
    <row r="181" spans="1:6" x14ac:dyDescent="0.25">
      <c r="A181" s="43" t="s">
        <v>133</v>
      </c>
      <c r="B181" s="43"/>
      <c r="C181" s="43"/>
      <c r="D181" s="43"/>
      <c r="F181" s="8"/>
    </row>
    <row r="182" spans="1:6" x14ac:dyDescent="0.25">
      <c r="A182" s="9">
        <v>4351</v>
      </c>
      <c r="B182" s="10">
        <v>5169</v>
      </c>
      <c r="C182" s="10" t="s">
        <v>55</v>
      </c>
      <c r="D182" s="11">
        <v>50000</v>
      </c>
      <c r="E182" s="8"/>
      <c r="F182" s="8"/>
    </row>
    <row r="183" spans="1:6" x14ac:dyDescent="0.25">
      <c r="A183" s="9">
        <v>4351</v>
      </c>
      <c r="B183" s="10">
        <v>6121</v>
      </c>
      <c r="C183" s="10" t="s">
        <v>62</v>
      </c>
      <c r="D183" s="11">
        <v>280000</v>
      </c>
      <c r="E183" s="8"/>
      <c r="F183" s="8"/>
    </row>
    <row r="184" spans="1:6" ht="15.75" thickBot="1" x14ac:dyDescent="0.3">
      <c r="A184" s="42" t="s">
        <v>134</v>
      </c>
      <c r="B184" s="42"/>
      <c r="C184" s="42"/>
      <c r="D184" s="12">
        <f>SUM(D182:D183)</f>
        <v>330000</v>
      </c>
      <c r="E184" s="8"/>
      <c r="F184" s="8"/>
    </row>
    <row r="185" spans="1:6" x14ac:dyDescent="0.25">
      <c r="A185" s="43" t="s">
        <v>135</v>
      </c>
      <c r="B185" s="43"/>
      <c r="C185" s="43"/>
      <c r="D185" s="43"/>
    </row>
    <row r="186" spans="1:6" x14ac:dyDescent="0.25">
      <c r="A186" s="9">
        <v>5212</v>
      </c>
      <c r="B186" s="10">
        <v>5901</v>
      </c>
      <c r="C186" s="10" t="s">
        <v>136</v>
      </c>
      <c r="D186" s="11">
        <v>30000</v>
      </c>
      <c r="E186" s="8"/>
      <c r="F186" s="8"/>
    </row>
    <row r="187" spans="1:6" ht="15.75" thickBot="1" x14ac:dyDescent="0.3">
      <c r="A187" s="42" t="s">
        <v>137</v>
      </c>
      <c r="B187" s="42"/>
      <c r="C187" s="42"/>
      <c r="D187" s="16">
        <f>SUM(D186)</f>
        <v>30000</v>
      </c>
      <c r="E187" s="8"/>
      <c r="F187" s="8"/>
    </row>
    <row r="188" spans="1:6" x14ac:dyDescent="0.25">
      <c r="A188" s="43" t="s">
        <v>138</v>
      </c>
      <c r="B188" s="43"/>
      <c r="C188" s="43"/>
      <c r="D188" s="43"/>
    </row>
    <row r="189" spans="1:6" x14ac:dyDescent="0.25">
      <c r="A189" s="9">
        <v>5512</v>
      </c>
      <c r="B189" s="10">
        <v>5134</v>
      </c>
      <c r="C189" s="10" t="s">
        <v>139</v>
      </c>
      <c r="D189" s="11">
        <v>5000</v>
      </c>
      <c r="E189" s="8"/>
      <c r="F189" s="8"/>
    </row>
    <row r="190" spans="1:6" x14ac:dyDescent="0.25">
      <c r="A190" s="9">
        <v>5512</v>
      </c>
      <c r="B190" s="10">
        <v>5137</v>
      </c>
      <c r="C190" s="10" t="s">
        <v>119</v>
      </c>
      <c r="D190" s="11">
        <v>25000</v>
      </c>
      <c r="E190" s="8"/>
      <c r="F190" s="8"/>
    </row>
    <row r="191" spans="1:6" x14ac:dyDescent="0.25">
      <c r="A191" s="9">
        <v>5512</v>
      </c>
      <c r="B191" s="10">
        <v>5139</v>
      </c>
      <c r="C191" s="10" t="s">
        <v>59</v>
      </c>
      <c r="D191" s="11">
        <v>20000</v>
      </c>
      <c r="E191" s="8"/>
      <c r="F191" s="8"/>
    </row>
    <row r="192" spans="1:6" x14ac:dyDescent="0.25">
      <c r="A192" s="9">
        <v>5512</v>
      </c>
      <c r="B192" s="10">
        <v>5151</v>
      </c>
      <c r="C192" s="10" t="s">
        <v>140</v>
      </c>
      <c r="D192" s="11">
        <v>9000</v>
      </c>
      <c r="E192" s="8"/>
      <c r="F192" s="8"/>
    </row>
    <row r="193" spans="1:7" x14ac:dyDescent="0.25">
      <c r="A193" s="9">
        <v>5512</v>
      </c>
      <c r="B193" s="10">
        <v>5153</v>
      </c>
      <c r="C193" s="10" t="s">
        <v>81</v>
      </c>
      <c r="D193" s="11">
        <v>20000</v>
      </c>
      <c r="E193" s="8"/>
      <c r="F193" s="8"/>
    </row>
    <row r="194" spans="1:7" x14ac:dyDescent="0.25">
      <c r="A194" s="9">
        <v>5512</v>
      </c>
      <c r="B194" s="10">
        <v>5154</v>
      </c>
      <c r="C194" s="10" t="s">
        <v>82</v>
      </c>
      <c r="D194" s="11">
        <v>12000</v>
      </c>
      <c r="E194" s="8"/>
      <c r="F194" s="8"/>
    </row>
    <row r="195" spans="1:7" x14ac:dyDescent="0.25">
      <c r="A195" s="9">
        <v>5512</v>
      </c>
      <c r="B195" s="10">
        <v>5156</v>
      </c>
      <c r="C195" s="10" t="s">
        <v>60</v>
      </c>
      <c r="D195" s="11">
        <v>7000</v>
      </c>
      <c r="E195" s="8"/>
      <c r="F195" s="8"/>
    </row>
    <row r="196" spans="1:7" x14ac:dyDescent="0.25">
      <c r="A196" s="9">
        <v>5512</v>
      </c>
      <c r="B196" s="10">
        <v>5167</v>
      </c>
      <c r="C196" s="10" t="s">
        <v>141</v>
      </c>
      <c r="D196" s="11">
        <v>10000</v>
      </c>
      <c r="E196" s="8"/>
      <c r="F196" s="8"/>
    </row>
    <row r="197" spans="1:7" x14ac:dyDescent="0.25">
      <c r="A197" s="9">
        <v>5512</v>
      </c>
      <c r="B197" s="10">
        <v>5169</v>
      </c>
      <c r="C197" s="10" t="s">
        <v>55</v>
      </c>
      <c r="D197" s="11">
        <v>12000</v>
      </c>
      <c r="E197" s="8"/>
      <c r="F197" s="8"/>
    </row>
    <row r="198" spans="1:7" x14ac:dyDescent="0.25">
      <c r="A198" s="9">
        <v>5512</v>
      </c>
      <c r="B198" s="10">
        <v>5171</v>
      </c>
      <c r="C198" s="10" t="s">
        <v>61</v>
      </c>
      <c r="D198" s="11">
        <v>30000</v>
      </c>
      <c r="E198" s="8"/>
      <c r="F198" s="8"/>
    </row>
    <row r="199" spans="1:7" x14ac:dyDescent="0.25">
      <c r="A199" s="9">
        <v>5512</v>
      </c>
      <c r="B199" s="10">
        <v>6121</v>
      </c>
      <c r="C199" s="10" t="s">
        <v>62</v>
      </c>
      <c r="D199" s="11">
        <v>100000</v>
      </c>
      <c r="E199" s="8"/>
      <c r="F199" s="8"/>
    </row>
    <row r="200" spans="1:7" ht="15.75" thickBot="1" x14ac:dyDescent="0.3">
      <c r="A200" s="42" t="s">
        <v>142</v>
      </c>
      <c r="B200" s="42"/>
      <c r="C200" s="42"/>
      <c r="D200" s="12">
        <f>SUM(D189:D199)</f>
        <v>250000</v>
      </c>
      <c r="E200" s="25"/>
      <c r="F200" s="8"/>
    </row>
    <row r="201" spans="1:7" x14ac:dyDescent="0.25">
      <c r="A201" s="43" t="s">
        <v>143</v>
      </c>
      <c r="B201" s="43"/>
      <c r="C201" s="43"/>
      <c r="D201" s="43"/>
    </row>
    <row r="202" spans="1:7" x14ac:dyDescent="0.25">
      <c r="A202" s="9">
        <v>6112</v>
      </c>
      <c r="B202" s="10">
        <v>5023</v>
      </c>
      <c r="C202" s="10" t="s">
        <v>144</v>
      </c>
      <c r="D202" s="11">
        <v>930000</v>
      </c>
      <c r="E202" s="8"/>
      <c r="F202" s="8"/>
      <c r="G202" s="8"/>
    </row>
    <row r="203" spans="1:7" x14ac:dyDescent="0.25">
      <c r="A203" s="9">
        <v>6112</v>
      </c>
      <c r="B203" s="10">
        <v>5031</v>
      </c>
      <c r="C203" s="10" t="s">
        <v>145</v>
      </c>
      <c r="D203" s="11">
        <v>132500</v>
      </c>
      <c r="E203" s="8"/>
      <c r="F203" s="8"/>
    </row>
    <row r="204" spans="1:7" x14ac:dyDescent="0.25">
      <c r="A204" s="9">
        <v>6112</v>
      </c>
      <c r="B204" s="10">
        <v>5032</v>
      </c>
      <c r="C204" s="10" t="s">
        <v>146</v>
      </c>
      <c r="D204" s="11">
        <v>61640</v>
      </c>
      <c r="E204" s="8"/>
      <c r="F204" s="8"/>
    </row>
    <row r="205" spans="1:7" x14ac:dyDescent="0.25">
      <c r="A205" s="9">
        <v>6112</v>
      </c>
      <c r="B205" s="10">
        <v>5167</v>
      </c>
      <c r="C205" s="10" t="s">
        <v>141</v>
      </c>
      <c r="D205" s="11">
        <v>10000</v>
      </c>
      <c r="E205" s="8"/>
      <c r="F205" s="8"/>
    </row>
    <row r="206" spans="1:7" x14ac:dyDescent="0.25">
      <c r="A206" s="9">
        <v>6112</v>
      </c>
      <c r="B206" s="10">
        <v>5169</v>
      </c>
      <c r="C206" s="10" t="s">
        <v>55</v>
      </c>
      <c r="D206" s="11">
        <v>750</v>
      </c>
      <c r="E206" s="8"/>
      <c r="F206" s="8"/>
    </row>
    <row r="207" spans="1:7" x14ac:dyDescent="0.25">
      <c r="A207" s="9">
        <v>6112</v>
      </c>
      <c r="B207" s="10">
        <v>5173</v>
      </c>
      <c r="C207" s="10" t="s">
        <v>147</v>
      </c>
      <c r="D207" s="11">
        <v>25000</v>
      </c>
      <c r="E207" s="8"/>
      <c r="F207" s="8"/>
    </row>
    <row r="208" spans="1:7" ht="15.75" thickBot="1" x14ac:dyDescent="0.3">
      <c r="A208" s="42" t="s">
        <v>148</v>
      </c>
      <c r="B208" s="42"/>
      <c r="C208" s="42"/>
      <c r="D208" s="16">
        <f>SUM(D202:D207)</f>
        <v>1159890</v>
      </c>
      <c r="E208" s="8"/>
      <c r="F208" s="8"/>
    </row>
    <row r="209" spans="1:6" x14ac:dyDescent="0.25">
      <c r="A209" s="43" t="s">
        <v>44</v>
      </c>
      <c r="B209" s="43"/>
      <c r="C209" s="43"/>
      <c r="D209" s="43"/>
      <c r="F209" s="8"/>
    </row>
    <row r="210" spans="1:6" x14ac:dyDescent="0.25">
      <c r="A210" s="9">
        <v>6171</v>
      </c>
      <c r="B210" s="10">
        <v>5011</v>
      </c>
      <c r="C210" s="10" t="s">
        <v>149</v>
      </c>
      <c r="D210" s="11">
        <v>770000</v>
      </c>
      <c r="E210" s="8"/>
      <c r="F210" s="8"/>
    </row>
    <row r="211" spans="1:6" x14ac:dyDescent="0.25">
      <c r="A211" s="9">
        <v>6171</v>
      </c>
      <c r="B211" s="10">
        <v>5021</v>
      </c>
      <c r="C211" s="10" t="s">
        <v>78</v>
      </c>
      <c r="D211" s="11">
        <v>50000</v>
      </c>
      <c r="E211" s="8"/>
      <c r="F211" s="8"/>
    </row>
    <row r="212" spans="1:6" x14ac:dyDescent="0.25">
      <c r="A212" s="9">
        <v>6171</v>
      </c>
      <c r="B212" s="10">
        <v>5031</v>
      </c>
      <c r="C212" s="10" t="s">
        <v>145</v>
      </c>
      <c r="D212" s="11">
        <v>192500</v>
      </c>
      <c r="E212" s="8"/>
      <c r="F212" s="8"/>
    </row>
    <row r="213" spans="1:6" x14ac:dyDescent="0.25">
      <c r="A213" s="9">
        <v>6171</v>
      </c>
      <c r="B213" s="10">
        <v>5032</v>
      </c>
      <c r="C213" s="10" t="s">
        <v>146</v>
      </c>
      <c r="D213" s="11">
        <v>69300</v>
      </c>
      <c r="E213" s="8"/>
      <c r="F213" s="8"/>
    </row>
    <row r="214" spans="1:6" x14ac:dyDescent="0.25">
      <c r="A214" s="9">
        <v>6171</v>
      </c>
      <c r="B214" s="10">
        <v>5038</v>
      </c>
      <c r="C214" s="10" t="s">
        <v>150</v>
      </c>
      <c r="D214" s="11">
        <v>4000</v>
      </c>
      <c r="E214" s="8"/>
      <c r="F214" s="8"/>
    </row>
    <row r="215" spans="1:6" x14ac:dyDescent="0.25">
      <c r="A215" s="9">
        <v>6161</v>
      </c>
      <c r="B215" s="10">
        <v>5132</v>
      </c>
      <c r="C215" s="10" t="s">
        <v>151</v>
      </c>
      <c r="D215" s="11">
        <v>5000</v>
      </c>
      <c r="E215" s="8"/>
      <c r="F215" s="8"/>
    </row>
    <row r="216" spans="1:6" x14ac:dyDescent="0.25">
      <c r="A216" s="9">
        <v>6171</v>
      </c>
      <c r="B216" s="10">
        <v>5134</v>
      </c>
      <c r="C216" s="10" t="s">
        <v>152</v>
      </c>
      <c r="D216" s="11">
        <v>5000</v>
      </c>
      <c r="E216" s="8"/>
      <c r="F216" s="8"/>
    </row>
    <row r="217" spans="1:6" x14ac:dyDescent="0.25">
      <c r="A217" s="9">
        <v>6171</v>
      </c>
      <c r="B217" s="10">
        <v>5136</v>
      </c>
      <c r="C217" s="10" t="s">
        <v>153</v>
      </c>
      <c r="D217" s="11">
        <v>25000</v>
      </c>
      <c r="E217" s="8"/>
      <c r="F217" s="8"/>
    </row>
    <row r="218" spans="1:6" x14ac:dyDescent="0.25">
      <c r="A218" s="9">
        <v>6171</v>
      </c>
      <c r="B218" s="10">
        <v>5137</v>
      </c>
      <c r="C218" s="10" t="s">
        <v>119</v>
      </c>
      <c r="D218" s="11">
        <v>100000</v>
      </c>
      <c r="E218" s="8"/>
      <c r="F218" s="8"/>
    </row>
    <row r="219" spans="1:6" x14ac:dyDescent="0.25">
      <c r="A219" s="9">
        <v>6171</v>
      </c>
      <c r="B219" s="10">
        <v>5139</v>
      </c>
      <c r="C219" s="10" t="s">
        <v>59</v>
      </c>
      <c r="D219" s="11">
        <v>40000</v>
      </c>
      <c r="E219" s="8"/>
      <c r="F219" s="8"/>
    </row>
    <row r="220" spans="1:6" x14ac:dyDescent="0.25">
      <c r="A220" s="9">
        <v>6171</v>
      </c>
      <c r="B220" s="10">
        <v>5151</v>
      </c>
      <c r="C220" s="10" t="s">
        <v>140</v>
      </c>
      <c r="D220" s="11">
        <v>12000</v>
      </c>
      <c r="E220" s="8"/>
      <c r="F220" s="8"/>
    </row>
    <row r="221" spans="1:6" x14ac:dyDescent="0.25">
      <c r="A221" s="9">
        <v>6171</v>
      </c>
      <c r="B221" s="10">
        <v>5153</v>
      </c>
      <c r="C221" s="10" t="s">
        <v>81</v>
      </c>
      <c r="D221" s="11">
        <v>45000</v>
      </c>
      <c r="E221" s="8"/>
      <c r="F221" s="8"/>
    </row>
    <row r="222" spans="1:6" x14ac:dyDescent="0.25">
      <c r="A222" s="9">
        <v>6171</v>
      </c>
      <c r="B222" s="10">
        <v>5154</v>
      </c>
      <c r="C222" s="10" t="s">
        <v>82</v>
      </c>
      <c r="D222" s="11">
        <v>50000</v>
      </c>
      <c r="E222" s="8"/>
      <c r="F222" s="8"/>
    </row>
    <row r="223" spans="1:6" x14ac:dyDescent="0.25">
      <c r="A223" s="9">
        <v>6171</v>
      </c>
      <c r="B223" s="10">
        <v>5161</v>
      </c>
      <c r="C223" s="10" t="s">
        <v>154</v>
      </c>
      <c r="D223" s="11">
        <v>5000</v>
      </c>
      <c r="E223" s="8"/>
      <c r="F223" s="8"/>
    </row>
    <row r="224" spans="1:6" x14ac:dyDescent="0.25">
      <c r="A224" s="9">
        <v>6171</v>
      </c>
      <c r="B224" s="10">
        <v>5162</v>
      </c>
      <c r="C224" s="10" t="s">
        <v>155</v>
      </c>
      <c r="D224" s="11">
        <v>25000</v>
      </c>
      <c r="E224" s="8"/>
      <c r="F224" s="8"/>
    </row>
    <row r="225" spans="1:6" x14ac:dyDescent="0.25">
      <c r="A225" s="9">
        <v>6171</v>
      </c>
      <c r="B225" s="10">
        <v>5166</v>
      </c>
      <c r="C225" s="10" t="s">
        <v>156</v>
      </c>
      <c r="D225" s="11">
        <v>100000</v>
      </c>
      <c r="E225" s="8"/>
      <c r="F225" s="8"/>
    </row>
    <row r="226" spans="1:6" x14ac:dyDescent="0.25">
      <c r="A226" s="9">
        <v>6171</v>
      </c>
      <c r="B226" s="10">
        <v>5167</v>
      </c>
      <c r="C226" s="10" t="s">
        <v>141</v>
      </c>
      <c r="D226" s="11">
        <v>12000</v>
      </c>
      <c r="E226" s="8"/>
      <c r="F226" s="8"/>
    </row>
    <row r="227" spans="1:6" x14ac:dyDescent="0.25">
      <c r="A227" s="9">
        <v>6171</v>
      </c>
      <c r="B227" s="10">
        <v>5168</v>
      </c>
      <c r="C227" s="10" t="s">
        <v>157</v>
      </c>
      <c r="D227" s="11">
        <v>70000</v>
      </c>
      <c r="E227" s="8"/>
      <c r="F227" s="8"/>
    </row>
    <row r="228" spans="1:6" x14ac:dyDescent="0.25">
      <c r="A228" s="9">
        <v>6171</v>
      </c>
      <c r="B228" s="10">
        <v>5169</v>
      </c>
      <c r="C228" s="10" t="s">
        <v>55</v>
      </c>
      <c r="D228" s="11">
        <v>90000</v>
      </c>
      <c r="E228" s="8"/>
      <c r="F228" s="8"/>
    </row>
    <row r="229" spans="1:6" x14ac:dyDescent="0.25">
      <c r="A229" s="9">
        <v>6171</v>
      </c>
      <c r="B229" s="10">
        <v>5171</v>
      </c>
      <c r="C229" s="10" t="s">
        <v>61</v>
      </c>
      <c r="D229" s="11">
        <v>1100000</v>
      </c>
      <c r="E229" s="8"/>
      <c r="F229" s="8"/>
    </row>
    <row r="230" spans="1:6" x14ac:dyDescent="0.25">
      <c r="A230" s="9">
        <v>6171</v>
      </c>
      <c r="B230" s="10">
        <v>5172</v>
      </c>
      <c r="C230" s="10" t="s">
        <v>84</v>
      </c>
      <c r="D230" s="11">
        <v>15000</v>
      </c>
      <c r="E230" s="8"/>
      <c r="F230" s="8"/>
    </row>
    <row r="231" spans="1:6" x14ac:dyDescent="0.25">
      <c r="A231" s="9">
        <v>6171</v>
      </c>
      <c r="B231" s="10">
        <v>5173</v>
      </c>
      <c r="C231" s="10" t="s">
        <v>147</v>
      </c>
      <c r="D231" s="11">
        <v>5000</v>
      </c>
      <c r="E231" s="8"/>
      <c r="F231" s="8"/>
    </row>
    <row r="232" spans="1:6" x14ac:dyDescent="0.25">
      <c r="A232" s="9">
        <v>6171</v>
      </c>
      <c r="B232" s="10">
        <v>5175</v>
      </c>
      <c r="C232" s="10" t="s">
        <v>100</v>
      </c>
      <c r="D232" s="11">
        <v>10000</v>
      </c>
      <c r="E232" s="8"/>
      <c r="F232" s="8"/>
    </row>
    <row r="233" spans="1:6" x14ac:dyDescent="0.25">
      <c r="A233" s="9">
        <v>6171</v>
      </c>
      <c r="B233" s="10">
        <v>5194</v>
      </c>
      <c r="C233" s="10" t="s">
        <v>101</v>
      </c>
      <c r="D233" s="11">
        <v>10000</v>
      </c>
      <c r="E233" s="8"/>
      <c r="F233" s="8"/>
    </row>
    <row r="234" spans="1:6" x14ac:dyDescent="0.25">
      <c r="A234" s="9">
        <v>6171</v>
      </c>
      <c r="B234" s="10">
        <v>5229</v>
      </c>
      <c r="C234" s="10" t="s">
        <v>158</v>
      </c>
      <c r="D234" s="11">
        <v>6000</v>
      </c>
      <c r="E234" s="8"/>
      <c r="F234" s="8"/>
    </row>
    <row r="235" spans="1:6" x14ac:dyDescent="0.25">
      <c r="A235" s="9">
        <v>6171</v>
      </c>
      <c r="B235" s="10">
        <v>5321</v>
      </c>
      <c r="C235" s="10" t="s">
        <v>159</v>
      </c>
      <c r="D235" s="11">
        <v>5000</v>
      </c>
      <c r="E235" s="8"/>
      <c r="F235" s="8"/>
    </row>
    <row r="236" spans="1:6" x14ac:dyDescent="0.25">
      <c r="A236" s="9">
        <v>6171</v>
      </c>
      <c r="B236" s="10">
        <v>5361</v>
      </c>
      <c r="C236" s="10" t="s">
        <v>122</v>
      </c>
      <c r="D236" s="11">
        <v>3000</v>
      </c>
      <c r="E236" s="8"/>
      <c r="F236" s="8"/>
    </row>
    <row r="237" spans="1:6" x14ac:dyDescent="0.25">
      <c r="A237" s="9">
        <v>6171</v>
      </c>
      <c r="B237" s="10">
        <v>5362</v>
      </c>
      <c r="C237" s="10" t="s">
        <v>123</v>
      </c>
      <c r="D237" s="11">
        <v>3000</v>
      </c>
      <c r="E237" s="8"/>
      <c r="F237" s="8"/>
    </row>
    <row r="238" spans="1:6" ht="15.75" thickBot="1" x14ac:dyDescent="0.3">
      <c r="A238" s="42" t="s">
        <v>47</v>
      </c>
      <c r="B238" s="42"/>
      <c r="C238" s="42"/>
      <c r="D238" s="12">
        <f>SUM(D210:D237)</f>
        <v>2826800</v>
      </c>
      <c r="E238" s="8"/>
      <c r="F238" s="8"/>
    </row>
    <row r="239" spans="1:6" x14ac:dyDescent="0.25">
      <c r="A239" s="43" t="s">
        <v>48</v>
      </c>
      <c r="B239" s="43"/>
      <c r="C239" s="43"/>
      <c r="D239" s="43"/>
      <c r="F239" s="8"/>
    </row>
    <row r="240" spans="1:6" x14ac:dyDescent="0.25">
      <c r="A240" s="9">
        <v>6310</v>
      </c>
      <c r="B240" s="10">
        <v>5163</v>
      </c>
      <c r="C240" s="10" t="s">
        <v>160</v>
      </c>
      <c r="D240" s="11">
        <v>12000</v>
      </c>
      <c r="E240" s="8"/>
      <c r="F240" s="8"/>
    </row>
    <row r="241" spans="1:6" ht="15.75" thickBot="1" x14ac:dyDescent="0.3">
      <c r="A241" s="42" t="s">
        <v>51</v>
      </c>
      <c r="B241" s="42"/>
      <c r="C241" s="42"/>
      <c r="D241" s="16">
        <v>12000</v>
      </c>
      <c r="E241" s="8"/>
      <c r="F241" s="8"/>
    </row>
    <row r="242" spans="1:6" x14ac:dyDescent="0.25">
      <c r="A242" s="43" t="s">
        <v>161</v>
      </c>
      <c r="B242" s="43"/>
      <c r="C242" s="43"/>
      <c r="D242" s="43"/>
      <c r="F242" s="8"/>
    </row>
    <row r="243" spans="1:6" x14ac:dyDescent="0.25">
      <c r="A243" s="9">
        <v>6320</v>
      </c>
      <c r="B243" s="10">
        <v>5163</v>
      </c>
      <c r="C243" s="10" t="s">
        <v>121</v>
      </c>
      <c r="D243" s="11">
        <v>28000</v>
      </c>
      <c r="E243" s="8"/>
      <c r="F243" s="8"/>
    </row>
    <row r="244" spans="1:6" ht="15.75" thickBot="1" x14ac:dyDescent="0.3">
      <c r="A244" s="42" t="s">
        <v>162</v>
      </c>
      <c r="B244" s="42"/>
      <c r="C244" s="42"/>
      <c r="D244" s="12">
        <v>28000</v>
      </c>
      <c r="E244" s="8"/>
      <c r="F244" s="8"/>
    </row>
    <row r="245" spans="1:6" ht="15.75" thickBot="1" x14ac:dyDescent="0.3">
      <c r="D245" s="8"/>
      <c r="F245" s="8"/>
    </row>
    <row r="246" spans="1:6" ht="16.5" thickBot="1" x14ac:dyDescent="0.3">
      <c r="A246" s="44" t="s">
        <v>163</v>
      </c>
      <c r="B246" s="44"/>
      <c r="C246" s="44"/>
      <c r="D246" s="20">
        <f>SUM(D244,D241,D238,D208,D200,D187,D184,D180,D173,D169,D166,D162,D149,D146,D141,D138,D135,D131,D125,D120,D117,D114,D111,D107,D103,D91,D86,D83,D79,D76,D71,D64,D61)</f>
        <v>12473470</v>
      </c>
      <c r="E246" s="32"/>
      <c r="F246" s="8"/>
    </row>
    <row r="247" spans="1:6" ht="15.75" thickBot="1" x14ac:dyDescent="0.3">
      <c r="D247" s="8"/>
      <c r="F247" s="8"/>
    </row>
    <row r="248" spans="1:6" ht="15.75" x14ac:dyDescent="0.25">
      <c r="A248" s="41" t="s">
        <v>164</v>
      </c>
      <c r="B248" s="41"/>
      <c r="C248" s="41"/>
      <c r="D248" s="41"/>
      <c r="F248" s="8"/>
    </row>
    <row r="249" spans="1:6" x14ac:dyDescent="0.25">
      <c r="A249" s="48" t="s">
        <v>165</v>
      </c>
      <c r="B249" s="48"/>
      <c r="C249" s="48"/>
      <c r="D249" s="33">
        <f>D54</f>
        <v>10965630</v>
      </c>
      <c r="F249" s="8"/>
    </row>
    <row r="250" spans="1:6" x14ac:dyDescent="0.25">
      <c r="A250" s="48" t="s">
        <v>166</v>
      </c>
      <c r="B250" s="48"/>
      <c r="C250" s="48"/>
      <c r="D250" s="33">
        <f>D246</f>
        <v>12473470</v>
      </c>
      <c r="F250" s="8"/>
    </row>
    <row r="251" spans="1:6" ht="15.75" thickBot="1" x14ac:dyDescent="0.3">
      <c r="A251" s="49" t="s">
        <v>167</v>
      </c>
      <c r="B251" s="49"/>
      <c r="C251" s="49"/>
      <c r="D251" s="34">
        <f>D249-D250</f>
        <v>-1507840</v>
      </c>
      <c r="F251" s="8"/>
    </row>
    <row r="252" spans="1:6" x14ac:dyDescent="0.25">
      <c r="D252" s="8"/>
      <c r="F252" s="8"/>
    </row>
    <row r="253" spans="1:6" ht="44.25" customHeight="1" x14ac:dyDescent="0.25">
      <c r="A253" s="46" t="s">
        <v>168</v>
      </c>
      <c r="B253" s="46"/>
      <c r="C253" s="46"/>
      <c r="D253" s="46"/>
      <c r="F253" s="8"/>
    </row>
    <row r="254" spans="1:6" ht="15" customHeight="1" x14ac:dyDescent="0.25">
      <c r="A254" s="35"/>
      <c r="B254" s="35"/>
      <c r="C254" s="35"/>
      <c r="D254" s="35"/>
      <c r="F254" s="8"/>
    </row>
    <row r="255" spans="1:6" ht="15" customHeight="1" x14ac:dyDescent="0.25">
      <c r="A255" s="35"/>
      <c r="B255" s="35"/>
      <c r="C255" s="35"/>
      <c r="D255" s="35"/>
      <c r="F255" s="8"/>
    </row>
    <row r="256" spans="1:6" ht="15" customHeight="1" x14ac:dyDescent="0.25">
      <c r="A256" s="35"/>
      <c r="B256" s="35"/>
      <c r="C256" s="35"/>
      <c r="D256" s="35"/>
      <c r="F256" s="8"/>
    </row>
    <row r="257" spans="1:6" ht="15.75" thickBot="1" x14ac:dyDescent="0.3">
      <c r="D257" s="8"/>
      <c r="F257" s="8"/>
    </row>
    <row r="258" spans="1:6" x14ac:dyDescent="0.25">
      <c r="A258" s="43" t="s">
        <v>169</v>
      </c>
      <c r="B258" s="43"/>
      <c r="C258" s="43"/>
      <c r="D258" s="43"/>
      <c r="F258" s="8"/>
    </row>
    <row r="259" spans="1:6" x14ac:dyDescent="0.25">
      <c r="A259" s="9"/>
      <c r="B259" s="10">
        <v>8115</v>
      </c>
      <c r="C259" s="10" t="s">
        <v>170</v>
      </c>
      <c r="D259" s="17">
        <v>1507840</v>
      </c>
      <c r="E259" s="36"/>
      <c r="F259" s="8"/>
    </row>
    <row r="260" spans="1:6" ht="15.75" thickBot="1" x14ac:dyDescent="0.3">
      <c r="A260" s="42" t="s">
        <v>171</v>
      </c>
      <c r="B260" s="42"/>
      <c r="C260" s="42"/>
      <c r="D260" s="37">
        <v>1507840</v>
      </c>
      <c r="F260" s="8"/>
    </row>
    <row r="261" spans="1:6" x14ac:dyDescent="0.25">
      <c r="F261" s="8"/>
    </row>
    <row r="262" spans="1:6" x14ac:dyDescent="0.25">
      <c r="F262" s="8"/>
    </row>
    <row r="263" spans="1:6" x14ac:dyDescent="0.25">
      <c r="A263" s="47" t="s">
        <v>172</v>
      </c>
      <c r="B263" s="47"/>
      <c r="C263" s="39">
        <v>42405</v>
      </c>
      <c r="F263" s="8"/>
    </row>
    <row r="264" spans="1:6" x14ac:dyDescent="0.25">
      <c r="A264" s="38"/>
      <c r="B264" s="38"/>
      <c r="C264" s="39"/>
      <c r="F264" s="8"/>
    </row>
    <row r="265" spans="1:6" x14ac:dyDescent="0.25">
      <c r="A265" s="38"/>
      <c r="B265" s="38"/>
      <c r="C265" s="39"/>
      <c r="F265" s="8"/>
    </row>
    <row r="266" spans="1:6" x14ac:dyDescent="0.25">
      <c r="A266" s="38"/>
      <c r="B266" s="38"/>
      <c r="C266" s="39"/>
      <c r="F266" s="8"/>
    </row>
    <row r="267" spans="1:6" x14ac:dyDescent="0.25">
      <c r="A267" s="38"/>
      <c r="B267" s="38"/>
      <c r="C267" s="39"/>
      <c r="F267" s="8"/>
    </row>
    <row r="268" spans="1:6" x14ac:dyDescent="0.25">
      <c r="A268" s="47" t="s">
        <v>173</v>
      </c>
      <c r="B268" s="47"/>
      <c r="C268" s="39"/>
      <c r="F268" s="8"/>
    </row>
    <row r="269" spans="1:6" x14ac:dyDescent="0.25">
      <c r="F269" s="8"/>
    </row>
    <row r="270" spans="1:6" x14ac:dyDescent="0.25">
      <c r="F270" s="8"/>
    </row>
    <row r="271" spans="1:6" x14ac:dyDescent="0.25">
      <c r="F271" s="8"/>
    </row>
    <row r="272" spans="1:6" x14ac:dyDescent="0.25">
      <c r="F272" s="8"/>
    </row>
  </sheetData>
  <mergeCells count="101">
    <mergeCell ref="A253:D253"/>
    <mergeCell ref="A258:D258"/>
    <mergeCell ref="A260:C260"/>
    <mergeCell ref="A263:B263"/>
    <mergeCell ref="A268:B268"/>
    <mergeCell ref="A244:C244"/>
    <mergeCell ref="A246:C246"/>
    <mergeCell ref="A248:D248"/>
    <mergeCell ref="A249:C249"/>
    <mergeCell ref="A250:C250"/>
    <mergeCell ref="A251:C251"/>
    <mergeCell ref="A208:C208"/>
    <mergeCell ref="A209:D209"/>
    <mergeCell ref="A238:C238"/>
    <mergeCell ref="A239:D239"/>
    <mergeCell ref="A241:C241"/>
    <mergeCell ref="A242:D242"/>
    <mergeCell ref="A184:C184"/>
    <mergeCell ref="A185:D185"/>
    <mergeCell ref="A187:C187"/>
    <mergeCell ref="A188:D188"/>
    <mergeCell ref="A200:C200"/>
    <mergeCell ref="A201:D201"/>
    <mergeCell ref="A169:C169"/>
    <mergeCell ref="A170:D170"/>
    <mergeCell ref="A173:C173"/>
    <mergeCell ref="A174:D174"/>
    <mergeCell ref="A180:C180"/>
    <mergeCell ref="A181:D181"/>
    <mergeCell ref="A149:C149"/>
    <mergeCell ref="A150:D150"/>
    <mergeCell ref="A162:C162"/>
    <mergeCell ref="A163:D163"/>
    <mergeCell ref="A166:C166"/>
    <mergeCell ref="A167:D167"/>
    <mergeCell ref="A138:C138"/>
    <mergeCell ref="A139:D139"/>
    <mergeCell ref="A141:C141"/>
    <mergeCell ref="A142:D142"/>
    <mergeCell ref="A146:C146"/>
    <mergeCell ref="A147:D147"/>
    <mergeCell ref="A125:C125"/>
    <mergeCell ref="A126:D126"/>
    <mergeCell ref="A131:C131"/>
    <mergeCell ref="A132:D132"/>
    <mergeCell ref="A135:C135"/>
    <mergeCell ref="A136:D136"/>
    <mergeCell ref="A114:C114"/>
    <mergeCell ref="A115:D115"/>
    <mergeCell ref="A117:C117"/>
    <mergeCell ref="A118:D118"/>
    <mergeCell ref="A120:C120"/>
    <mergeCell ref="A121:D121"/>
    <mergeCell ref="A103:C103"/>
    <mergeCell ref="A104:D104"/>
    <mergeCell ref="A107:C107"/>
    <mergeCell ref="A108:D108"/>
    <mergeCell ref="A111:C111"/>
    <mergeCell ref="A112:D112"/>
    <mergeCell ref="A83:C83"/>
    <mergeCell ref="A84:D84"/>
    <mergeCell ref="A86:C86"/>
    <mergeCell ref="A87:D87"/>
    <mergeCell ref="A91:C91"/>
    <mergeCell ref="A92:D92"/>
    <mergeCell ref="A71:C71"/>
    <mergeCell ref="A72:D72"/>
    <mergeCell ref="A76:C76"/>
    <mergeCell ref="A77:D77"/>
    <mergeCell ref="A79:C79"/>
    <mergeCell ref="A80:D80"/>
    <mergeCell ref="A57:D57"/>
    <mergeCell ref="A59:D59"/>
    <mergeCell ref="A61:C61"/>
    <mergeCell ref="A62:D62"/>
    <mergeCell ref="A64:C64"/>
    <mergeCell ref="A65:D65"/>
    <mergeCell ref="A43:C43"/>
    <mergeCell ref="A44:D44"/>
    <mergeCell ref="A48:C48"/>
    <mergeCell ref="A49:D49"/>
    <mergeCell ref="A52:C52"/>
    <mergeCell ref="A54:C54"/>
    <mergeCell ref="A37:D37"/>
    <mergeCell ref="A40:C40"/>
    <mergeCell ref="A41:D41"/>
    <mergeCell ref="A22:C22"/>
    <mergeCell ref="A23:D23"/>
    <mergeCell ref="A25:C25"/>
    <mergeCell ref="A26:D26"/>
    <mergeCell ref="A28:C28"/>
    <mergeCell ref="A29:D29"/>
    <mergeCell ref="A1:D1"/>
    <mergeCell ref="A3:D3"/>
    <mergeCell ref="A16:C16"/>
    <mergeCell ref="A17:D17"/>
    <mergeCell ref="A19:C19"/>
    <mergeCell ref="A20:D20"/>
    <mergeCell ref="A31:C31"/>
    <mergeCell ref="A32:D32"/>
    <mergeCell ref="A36:C36"/>
  </mergeCells>
  <pageMargins left="0.70866141732283516" right="0.70866141732283516" top="0.98425196850393704" bottom="0.78740157480314998" header="0.78740157480314998" footer="0.78740157480314998"/>
  <pageSetup paperSize="9" fitToWidth="0" fitToHeight="0" orientation="portrait" verticalDpi="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3" width="7.28515625" customWidth="1"/>
    <col min="1024" max="1024" width="7.140625" customWidth="1"/>
    <col min="1025" max="1025" width="8.85546875" customWidth="1"/>
  </cols>
  <sheetData/>
  <pageMargins left="0.70000000000000007" right="0.70000000000000007" top="1.1811" bottom="1.1811" header="0.78739999999999999" footer="0.787399999999999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3" width="7.28515625" customWidth="1"/>
    <col min="1024" max="1024" width="7.140625" customWidth="1"/>
    <col min="1025" max="1025" width="8.85546875" customWidth="1"/>
  </cols>
  <sheetData/>
  <pageMargins left="0.70000000000000007" right="0.70000000000000007" top="1.1811" bottom="1.1811" header="0.78739999999999999" footer="0.787399999999999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Edita</cp:lastModifiedBy>
  <cp:revision>3</cp:revision>
  <cp:lastPrinted>2015-02-02T13:23:34Z</cp:lastPrinted>
  <dcterms:created xsi:type="dcterms:W3CDTF">2013-12-26T19:49:25Z</dcterms:created>
  <dcterms:modified xsi:type="dcterms:W3CDTF">2017-09-20T08:24:34Z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